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filterPrivacy="1"/>
  <xr:revisionPtr revIDLastSave="0" documentId="13_ncr:1_{2731162C-3128-4BD7-B768-34095F67BE35}" xr6:coauthVersionLast="47" xr6:coauthVersionMax="47" xr10:uidLastSave="{00000000-0000-0000-0000-000000000000}"/>
  <bookViews>
    <workbookView xWindow="-120" yWindow="-120" windowWidth="29040" windowHeight="15720" tabRatio="764" xr2:uid="{00000000-000D-0000-FFFF-FFFF00000000}"/>
  </bookViews>
  <sheets>
    <sheet name="使い方｜お問い合わせ先" sheetId="10" r:id="rId1"/>
    <sheet name="前提設定 ※必須" sheetId="2" r:id="rId2"/>
    <sheet name="STEP1_業務棚卸（ルート点検）" sheetId="3" r:id="rId3"/>
    <sheet name="STEP1_業務棚卸（設備点検）" sheetId="4" r:id="rId4"/>
    <sheet name="STEP2_自動化（ルート点検）" sheetId="7" r:id="rId5"/>
    <sheet name="STEP2_自動化（設備点検）" sheetId="8" r:id="rId6"/>
    <sheet name="00_サマリ" sheetId="6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0" i="4" l="1"/>
  <c r="E5" i="6"/>
  <c r="B5" i="6"/>
  <c r="C5" i="8"/>
  <c r="C5" i="7"/>
  <c r="K9" i="8"/>
  <c r="L9" i="8" s="1"/>
  <c r="E9" i="8"/>
  <c r="D9" i="8"/>
  <c r="C9" i="8"/>
  <c r="M11" i="4"/>
  <c r="M22" i="4"/>
  <c r="M23" i="4"/>
  <c r="M34" i="4"/>
  <c r="M35" i="4"/>
  <c r="M43" i="4"/>
  <c r="M45" i="4"/>
  <c r="M46" i="4"/>
  <c r="M47" i="4"/>
  <c r="M58" i="4"/>
  <c r="M59" i="4"/>
  <c r="M69" i="4"/>
  <c r="M70" i="4"/>
  <c r="M73" i="4"/>
  <c r="M79" i="4"/>
  <c r="M81" i="4"/>
  <c r="M82" i="4"/>
  <c r="M85" i="4"/>
  <c r="M91" i="4"/>
  <c r="M93" i="4"/>
  <c r="M94" i="4"/>
  <c r="M97" i="4"/>
  <c r="M103" i="4"/>
  <c r="M105" i="4"/>
  <c r="M106" i="4"/>
  <c r="M109" i="4"/>
  <c r="M10" i="3"/>
  <c r="K10" i="7"/>
  <c r="L10" i="7" s="1"/>
  <c r="E10" i="7"/>
  <c r="D10" i="7"/>
  <c r="C10" i="7"/>
  <c r="G11" i="3"/>
  <c r="M11" i="3" s="1"/>
  <c r="C4" i="3" s="1"/>
  <c r="G41" i="3"/>
  <c r="M41" i="3" s="1"/>
  <c r="G42" i="3"/>
  <c r="M42" i="3" s="1"/>
  <c r="G43" i="3"/>
  <c r="M43" i="3" s="1"/>
  <c r="G44" i="3"/>
  <c r="M44" i="3" s="1"/>
  <c r="G45" i="3"/>
  <c r="M45" i="3" s="1"/>
  <c r="G46" i="3"/>
  <c r="M46" i="3" s="1"/>
  <c r="G47" i="3"/>
  <c r="M47" i="3" s="1"/>
  <c r="G48" i="3"/>
  <c r="M48" i="3" s="1"/>
  <c r="G49" i="3"/>
  <c r="M49" i="3" s="1"/>
  <c r="G50" i="3"/>
  <c r="M50" i="3" s="1"/>
  <c r="G51" i="3"/>
  <c r="M51" i="3" s="1"/>
  <c r="G52" i="3"/>
  <c r="M52" i="3" s="1"/>
  <c r="G53" i="3"/>
  <c r="M53" i="3" s="1"/>
  <c r="G54" i="3"/>
  <c r="M54" i="3" s="1"/>
  <c r="G55" i="3"/>
  <c r="M55" i="3" s="1"/>
  <c r="G56" i="3"/>
  <c r="M56" i="3" s="1"/>
  <c r="G57" i="3"/>
  <c r="M57" i="3" s="1"/>
  <c r="G58" i="3"/>
  <c r="M58" i="3" s="1"/>
  <c r="G59" i="3"/>
  <c r="M59" i="3" s="1"/>
  <c r="G60" i="3"/>
  <c r="M60" i="3" s="1"/>
  <c r="G61" i="3"/>
  <c r="M61" i="3" s="1"/>
  <c r="G62" i="3"/>
  <c r="M62" i="3" s="1"/>
  <c r="G63" i="3"/>
  <c r="M63" i="3" s="1"/>
  <c r="G64" i="3"/>
  <c r="M64" i="3" s="1"/>
  <c r="G65" i="3"/>
  <c r="M65" i="3" s="1"/>
  <c r="G66" i="3"/>
  <c r="M66" i="3" s="1"/>
  <c r="G67" i="3"/>
  <c r="M67" i="3" s="1"/>
  <c r="G68" i="3"/>
  <c r="M68" i="3" s="1"/>
  <c r="G69" i="3"/>
  <c r="M69" i="3" s="1"/>
  <c r="G70" i="3"/>
  <c r="M70" i="3" s="1"/>
  <c r="G71" i="3"/>
  <c r="M71" i="3" s="1"/>
  <c r="G72" i="3"/>
  <c r="M72" i="3" s="1"/>
  <c r="G73" i="3"/>
  <c r="M73" i="3" s="1"/>
  <c r="G74" i="3"/>
  <c r="M74" i="3" s="1"/>
  <c r="G75" i="3"/>
  <c r="M75" i="3" s="1"/>
  <c r="G76" i="3"/>
  <c r="M76" i="3" s="1"/>
  <c r="G77" i="3"/>
  <c r="M77" i="3" s="1"/>
  <c r="G78" i="3"/>
  <c r="M78" i="3" s="1"/>
  <c r="G79" i="3"/>
  <c r="M79" i="3" s="1"/>
  <c r="G80" i="3"/>
  <c r="M80" i="3" s="1"/>
  <c r="G81" i="3"/>
  <c r="M81" i="3" s="1"/>
  <c r="G82" i="3"/>
  <c r="M82" i="3" s="1"/>
  <c r="G83" i="3"/>
  <c r="M83" i="3" s="1"/>
  <c r="G84" i="3"/>
  <c r="M84" i="3" s="1"/>
  <c r="G85" i="3"/>
  <c r="M85" i="3" s="1"/>
  <c r="G86" i="3"/>
  <c r="M86" i="3" s="1"/>
  <c r="G87" i="3"/>
  <c r="M87" i="3" s="1"/>
  <c r="G88" i="3"/>
  <c r="M88" i="3" s="1"/>
  <c r="G89" i="3"/>
  <c r="M89" i="3" s="1"/>
  <c r="G90" i="3"/>
  <c r="M90" i="3" s="1"/>
  <c r="G91" i="3"/>
  <c r="M91" i="3" s="1"/>
  <c r="G92" i="3"/>
  <c r="M92" i="3" s="1"/>
  <c r="G93" i="3"/>
  <c r="M93" i="3" s="1"/>
  <c r="G94" i="3"/>
  <c r="M94" i="3" s="1"/>
  <c r="G95" i="3"/>
  <c r="M95" i="3" s="1"/>
  <c r="G96" i="3"/>
  <c r="M96" i="3" s="1"/>
  <c r="G97" i="3"/>
  <c r="M97" i="3" s="1"/>
  <c r="G98" i="3"/>
  <c r="M98" i="3" s="1"/>
  <c r="G99" i="3"/>
  <c r="M99" i="3" s="1"/>
  <c r="G100" i="3"/>
  <c r="M100" i="3" s="1"/>
  <c r="G101" i="3"/>
  <c r="M101" i="3" s="1"/>
  <c r="G102" i="3"/>
  <c r="M102" i="3" s="1"/>
  <c r="G103" i="3"/>
  <c r="M103" i="3" s="1"/>
  <c r="G104" i="3"/>
  <c r="M104" i="3" s="1"/>
  <c r="G105" i="3"/>
  <c r="M105" i="3" s="1"/>
  <c r="G106" i="3"/>
  <c r="M106" i="3" s="1"/>
  <c r="G107" i="3"/>
  <c r="M107" i="3" s="1"/>
  <c r="G108" i="3"/>
  <c r="M108" i="3" s="1"/>
  <c r="G109" i="3"/>
  <c r="M109" i="3" s="1"/>
  <c r="G110" i="3"/>
  <c r="M110" i="3" s="1"/>
  <c r="G68" i="4"/>
  <c r="M68" i="4" s="1"/>
  <c r="G69" i="4"/>
  <c r="G70" i="4"/>
  <c r="G71" i="4"/>
  <c r="M71" i="4" s="1"/>
  <c r="G72" i="4"/>
  <c r="M72" i="4" s="1"/>
  <c r="G73" i="4"/>
  <c r="G74" i="4"/>
  <c r="M74" i="4" s="1"/>
  <c r="G75" i="4"/>
  <c r="M75" i="4" s="1"/>
  <c r="G76" i="4"/>
  <c r="M76" i="4" s="1"/>
  <c r="G77" i="4"/>
  <c r="M77" i="4" s="1"/>
  <c r="G78" i="4"/>
  <c r="M78" i="4" s="1"/>
  <c r="G79" i="4"/>
  <c r="G80" i="4"/>
  <c r="M80" i="4" s="1"/>
  <c r="G81" i="4"/>
  <c r="G82" i="4"/>
  <c r="G83" i="4"/>
  <c r="M83" i="4" s="1"/>
  <c r="G84" i="4"/>
  <c r="M84" i="4" s="1"/>
  <c r="G85" i="4"/>
  <c r="G86" i="4"/>
  <c r="M86" i="4" s="1"/>
  <c r="G87" i="4"/>
  <c r="M87" i="4" s="1"/>
  <c r="G88" i="4"/>
  <c r="M88" i="4" s="1"/>
  <c r="G89" i="4"/>
  <c r="M89" i="4" s="1"/>
  <c r="G90" i="4"/>
  <c r="M90" i="4" s="1"/>
  <c r="G91" i="4"/>
  <c r="G92" i="4"/>
  <c r="M92" i="4" s="1"/>
  <c r="G93" i="4"/>
  <c r="G94" i="4"/>
  <c r="G95" i="4"/>
  <c r="M95" i="4" s="1"/>
  <c r="G96" i="4"/>
  <c r="M96" i="4" s="1"/>
  <c r="G97" i="4"/>
  <c r="G98" i="4"/>
  <c r="M98" i="4" s="1"/>
  <c r="G99" i="4"/>
  <c r="M99" i="4" s="1"/>
  <c r="G100" i="4"/>
  <c r="M100" i="4" s="1"/>
  <c r="G101" i="4"/>
  <c r="M101" i="4" s="1"/>
  <c r="G102" i="4"/>
  <c r="M102" i="4" s="1"/>
  <c r="G103" i="4"/>
  <c r="G104" i="4"/>
  <c r="M104" i="4" s="1"/>
  <c r="G105" i="4"/>
  <c r="G106" i="4"/>
  <c r="G107" i="4"/>
  <c r="M107" i="4" s="1"/>
  <c r="G108" i="4"/>
  <c r="M108" i="4" s="1"/>
  <c r="G109" i="4"/>
  <c r="G110" i="4"/>
  <c r="M110" i="4" s="1"/>
  <c r="G48" i="4"/>
  <c r="M48" i="4" s="1"/>
  <c r="G49" i="4"/>
  <c r="M49" i="4" s="1"/>
  <c r="G50" i="4"/>
  <c r="M50" i="4" s="1"/>
  <c r="G51" i="4"/>
  <c r="M51" i="4" s="1"/>
  <c r="G52" i="4"/>
  <c r="M52" i="4" s="1"/>
  <c r="G53" i="4"/>
  <c r="M53" i="4" s="1"/>
  <c r="G54" i="4"/>
  <c r="M54" i="4" s="1"/>
  <c r="G55" i="4"/>
  <c r="M55" i="4" s="1"/>
  <c r="G56" i="4"/>
  <c r="M56" i="4" s="1"/>
  <c r="G57" i="4"/>
  <c r="M57" i="4" s="1"/>
  <c r="G58" i="4"/>
  <c r="G59" i="4"/>
  <c r="G60" i="4"/>
  <c r="M60" i="4" s="1"/>
  <c r="G61" i="4"/>
  <c r="M61" i="4" s="1"/>
  <c r="G62" i="4"/>
  <c r="M62" i="4" s="1"/>
  <c r="G63" i="4"/>
  <c r="M63" i="4" s="1"/>
  <c r="G64" i="4"/>
  <c r="M64" i="4" s="1"/>
  <c r="G65" i="4"/>
  <c r="M65" i="4" s="1"/>
  <c r="G66" i="4"/>
  <c r="M66" i="4" s="1"/>
  <c r="G67" i="4"/>
  <c r="M67" i="4" s="1"/>
  <c r="G41" i="4"/>
  <c r="M41" i="4" s="1"/>
  <c r="G42" i="4"/>
  <c r="M42" i="4" s="1"/>
  <c r="G43" i="4"/>
  <c r="G44" i="4"/>
  <c r="M44" i="4" s="1"/>
  <c r="G45" i="4"/>
  <c r="G46" i="4"/>
  <c r="G47" i="4"/>
  <c r="C11" i="8"/>
  <c r="D11" i="8"/>
  <c r="E11" i="8"/>
  <c r="C12" i="8"/>
  <c r="D12" i="8"/>
  <c r="E12" i="8"/>
  <c r="C13" i="8"/>
  <c r="D13" i="8"/>
  <c r="E13" i="8"/>
  <c r="C14" i="8"/>
  <c r="D14" i="8"/>
  <c r="E14" i="8"/>
  <c r="C15" i="8"/>
  <c r="D15" i="8"/>
  <c r="E15" i="8"/>
  <c r="C16" i="8"/>
  <c r="D16" i="8"/>
  <c r="E16" i="8"/>
  <c r="C17" i="8"/>
  <c r="D17" i="8"/>
  <c r="E17" i="8"/>
  <c r="C18" i="8"/>
  <c r="D18" i="8"/>
  <c r="E18" i="8"/>
  <c r="C19" i="8"/>
  <c r="D19" i="8"/>
  <c r="E19" i="8"/>
  <c r="C20" i="8"/>
  <c r="D20" i="8"/>
  <c r="E20" i="8"/>
  <c r="C21" i="8"/>
  <c r="D21" i="8"/>
  <c r="E21" i="8"/>
  <c r="C22" i="8"/>
  <c r="D22" i="8"/>
  <c r="E22" i="8"/>
  <c r="C23" i="8"/>
  <c r="D23" i="8"/>
  <c r="E23" i="8"/>
  <c r="C24" i="8"/>
  <c r="D24" i="8"/>
  <c r="E24" i="8"/>
  <c r="C25" i="8"/>
  <c r="D25" i="8"/>
  <c r="E25" i="8"/>
  <c r="C26" i="8"/>
  <c r="D26" i="8"/>
  <c r="E26" i="8"/>
  <c r="C27" i="8"/>
  <c r="D27" i="8"/>
  <c r="E27" i="8"/>
  <c r="C28" i="8"/>
  <c r="D28" i="8"/>
  <c r="E28" i="8"/>
  <c r="C29" i="8"/>
  <c r="D29" i="8"/>
  <c r="E29" i="8"/>
  <c r="C30" i="8"/>
  <c r="D30" i="8"/>
  <c r="E30" i="8"/>
  <c r="C31" i="8"/>
  <c r="D31" i="8"/>
  <c r="E31" i="8"/>
  <c r="C32" i="8"/>
  <c r="D32" i="8"/>
  <c r="E32" i="8"/>
  <c r="C33" i="8"/>
  <c r="D33" i="8"/>
  <c r="E33" i="8"/>
  <c r="C34" i="8"/>
  <c r="D34" i="8"/>
  <c r="E34" i="8"/>
  <c r="C35" i="8"/>
  <c r="D35" i="8"/>
  <c r="E35" i="8"/>
  <c r="C36" i="8"/>
  <c r="D36" i="8"/>
  <c r="E36" i="8"/>
  <c r="C37" i="8"/>
  <c r="D37" i="8"/>
  <c r="E37" i="8"/>
  <c r="C38" i="8"/>
  <c r="D38" i="8"/>
  <c r="E38" i="8"/>
  <c r="C39" i="8"/>
  <c r="D39" i="8"/>
  <c r="E39" i="8"/>
  <c r="C40" i="8"/>
  <c r="D40" i="8"/>
  <c r="E40" i="8"/>
  <c r="C41" i="8"/>
  <c r="D41" i="8"/>
  <c r="E41" i="8"/>
  <c r="C42" i="8"/>
  <c r="D42" i="8"/>
  <c r="E42" i="8"/>
  <c r="C43" i="8"/>
  <c r="D43" i="8"/>
  <c r="E43" i="8"/>
  <c r="C44" i="8"/>
  <c r="D44" i="8"/>
  <c r="E44" i="8"/>
  <c r="C45" i="8"/>
  <c r="D45" i="8"/>
  <c r="E45" i="8"/>
  <c r="C46" i="8"/>
  <c r="D46" i="8"/>
  <c r="E46" i="8"/>
  <c r="C47" i="8"/>
  <c r="D47" i="8"/>
  <c r="E47" i="8"/>
  <c r="C48" i="8"/>
  <c r="D48" i="8"/>
  <c r="E48" i="8"/>
  <c r="C49" i="8"/>
  <c r="D49" i="8"/>
  <c r="E49" i="8"/>
  <c r="C50" i="8"/>
  <c r="D50" i="8"/>
  <c r="E50" i="8"/>
  <c r="C51" i="8"/>
  <c r="D51" i="8"/>
  <c r="E51" i="8"/>
  <c r="C52" i="8"/>
  <c r="D52" i="8"/>
  <c r="E52" i="8"/>
  <c r="C53" i="8"/>
  <c r="D53" i="8"/>
  <c r="E53" i="8"/>
  <c r="C54" i="8"/>
  <c r="D54" i="8"/>
  <c r="E54" i="8"/>
  <c r="C55" i="8"/>
  <c r="D55" i="8"/>
  <c r="E55" i="8"/>
  <c r="C56" i="8"/>
  <c r="D56" i="8"/>
  <c r="E56" i="8"/>
  <c r="C57" i="8"/>
  <c r="D57" i="8"/>
  <c r="E57" i="8"/>
  <c r="C58" i="8"/>
  <c r="D58" i="8"/>
  <c r="E58" i="8"/>
  <c r="C59" i="8"/>
  <c r="D59" i="8"/>
  <c r="E59" i="8"/>
  <c r="C60" i="8"/>
  <c r="D60" i="8"/>
  <c r="E60" i="8"/>
  <c r="C61" i="8"/>
  <c r="D61" i="8"/>
  <c r="E61" i="8"/>
  <c r="C62" i="8"/>
  <c r="D62" i="8"/>
  <c r="E62" i="8"/>
  <c r="C63" i="8"/>
  <c r="D63" i="8"/>
  <c r="E63" i="8"/>
  <c r="C64" i="8"/>
  <c r="D64" i="8"/>
  <c r="E64" i="8"/>
  <c r="C65" i="8"/>
  <c r="D65" i="8"/>
  <c r="E65" i="8"/>
  <c r="C66" i="8"/>
  <c r="D66" i="8"/>
  <c r="E66" i="8"/>
  <c r="C67" i="8"/>
  <c r="D67" i="8"/>
  <c r="E67" i="8"/>
  <c r="C68" i="8"/>
  <c r="D68" i="8"/>
  <c r="E68" i="8"/>
  <c r="C69" i="8"/>
  <c r="D69" i="8"/>
  <c r="E69" i="8"/>
  <c r="C70" i="8"/>
  <c r="D70" i="8"/>
  <c r="E70" i="8"/>
  <c r="C71" i="8"/>
  <c r="D71" i="8"/>
  <c r="E71" i="8"/>
  <c r="C72" i="8"/>
  <c r="D72" i="8"/>
  <c r="E72" i="8"/>
  <c r="C73" i="8"/>
  <c r="D73" i="8"/>
  <c r="E73" i="8"/>
  <c r="C74" i="8"/>
  <c r="D74" i="8"/>
  <c r="E74" i="8"/>
  <c r="C75" i="8"/>
  <c r="D75" i="8"/>
  <c r="E75" i="8"/>
  <c r="C76" i="8"/>
  <c r="D76" i="8"/>
  <c r="E76" i="8"/>
  <c r="C77" i="8"/>
  <c r="D77" i="8"/>
  <c r="E77" i="8"/>
  <c r="C78" i="8"/>
  <c r="D78" i="8"/>
  <c r="E78" i="8"/>
  <c r="C79" i="8"/>
  <c r="D79" i="8"/>
  <c r="E79" i="8"/>
  <c r="C80" i="8"/>
  <c r="D80" i="8"/>
  <c r="E80" i="8"/>
  <c r="C81" i="8"/>
  <c r="D81" i="8"/>
  <c r="E81" i="8"/>
  <c r="C82" i="8"/>
  <c r="D82" i="8"/>
  <c r="E82" i="8"/>
  <c r="C83" i="8"/>
  <c r="D83" i="8"/>
  <c r="E83" i="8"/>
  <c r="C84" i="8"/>
  <c r="D84" i="8"/>
  <c r="E84" i="8"/>
  <c r="C85" i="8"/>
  <c r="D85" i="8"/>
  <c r="E85" i="8"/>
  <c r="C86" i="8"/>
  <c r="D86" i="8"/>
  <c r="E86" i="8"/>
  <c r="C87" i="8"/>
  <c r="D87" i="8"/>
  <c r="E87" i="8"/>
  <c r="C88" i="8"/>
  <c r="D88" i="8"/>
  <c r="E88" i="8"/>
  <c r="C89" i="8"/>
  <c r="D89" i="8"/>
  <c r="E89" i="8"/>
  <c r="C90" i="8"/>
  <c r="D90" i="8"/>
  <c r="E90" i="8"/>
  <c r="C91" i="8"/>
  <c r="D91" i="8"/>
  <c r="E91" i="8"/>
  <c r="C92" i="8"/>
  <c r="D92" i="8"/>
  <c r="E92" i="8"/>
  <c r="C93" i="8"/>
  <c r="D93" i="8"/>
  <c r="E93" i="8"/>
  <c r="C94" i="8"/>
  <c r="D94" i="8"/>
  <c r="E94" i="8"/>
  <c r="C95" i="8"/>
  <c r="D95" i="8"/>
  <c r="E95" i="8"/>
  <c r="C96" i="8"/>
  <c r="D96" i="8"/>
  <c r="E96" i="8"/>
  <c r="C97" i="8"/>
  <c r="D97" i="8"/>
  <c r="E97" i="8"/>
  <c r="C98" i="8"/>
  <c r="D98" i="8"/>
  <c r="E98" i="8"/>
  <c r="C99" i="8"/>
  <c r="D99" i="8"/>
  <c r="E99" i="8"/>
  <c r="C100" i="8"/>
  <c r="D100" i="8"/>
  <c r="E100" i="8"/>
  <c r="C101" i="8"/>
  <c r="D101" i="8"/>
  <c r="E101" i="8"/>
  <c r="C102" i="8"/>
  <c r="D102" i="8"/>
  <c r="E102" i="8"/>
  <c r="C103" i="8"/>
  <c r="D103" i="8"/>
  <c r="E103" i="8"/>
  <c r="C104" i="8"/>
  <c r="D104" i="8"/>
  <c r="E104" i="8"/>
  <c r="C105" i="8"/>
  <c r="D105" i="8"/>
  <c r="E105" i="8"/>
  <c r="C106" i="8"/>
  <c r="D106" i="8"/>
  <c r="E106" i="8"/>
  <c r="C107" i="8"/>
  <c r="D107" i="8"/>
  <c r="E107" i="8"/>
  <c r="C108" i="8"/>
  <c r="D108" i="8"/>
  <c r="E108" i="8"/>
  <c r="C109" i="8"/>
  <c r="D109" i="8"/>
  <c r="E109" i="8"/>
  <c r="E10" i="8"/>
  <c r="D10" i="8"/>
  <c r="C10" i="8"/>
  <c r="K109" i="8"/>
  <c r="L109" i="8" s="1"/>
  <c r="K108" i="8"/>
  <c r="L108" i="8" s="1"/>
  <c r="K107" i="8"/>
  <c r="L107" i="8" s="1"/>
  <c r="K106" i="8"/>
  <c r="L106" i="8" s="1"/>
  <c r="K105" i="8"/>
  <c r="L105" i="8" s="1"/>
  <c r="K104" i="8"/>
  <c r="L104" i="8" s="1"/>
  <c r="K103" i="8"/>
  <c r="L103" i="8" s="1"/>
  <c r="K102" i="8"/>
  <c r="L102" i="8" s="1"/>
  <c r="K101" i="8"/>
  <c r="L101" i="8" s="1"/>
  <c r="K100" i="8"/>
  <c r="L100" i="8" s="1"/>
  <c r="K99" i="8"/>
  <c r="L99" i="8" s="1"/>
  <c r="K98" i="8"/>
  <c r="L98" i="8" s="1"/>
  <c r="K97" i="8"/>
  <c r="L97" i="8" s="1"/>
  <c r="K96" i="8"/>
  <c r="L96" i="8" s="1"/>
  <c r="K95" i="8"/>
  <c r="L95" i="8" s="1"/>
  <c r="K94" i="8"/>
  <c r="L94" i="8" s="1"/>
  <c r="K93" i="8"/>
  <c r="L93" i="8" s="1"/>
  <c r="K92" i="8"/>
  <c r="L92" i="8" s="1"/>
  <c r="K91" i="8"/>
  <c r="L91" i="8" s="1"/>
  <c r="K90" i="8"/>
  <c r="L90" i="8" s="1"/>
  <c r="K89" i="8"/>
  <c r="L89" i="8" s="1"/>
  <c r="K88" i="8"/>
  <c r="L88" i="8" s="1"/>
  <c r="K87" i="8"/>
  <c r="L87" i="8" s="1"/>
  <c r="K86" i="8"/>
  <c r="L86" i="8" s="1"/>
  <c r="K85" i="8"/>
  <c r="L85" i="8" s="1"/>
  <c r="K84" i="8"/>
  <c r="L84" i="8" s="1"/>
  <c r="K83" i="8"/>
  <c r="L83" i="8" s="1"/>
  <c r="K82" i="8"/>
  <c r="L82" i="8" s="1"/>
  <c r="K81" i="8"/>
  <c r="L81" i="8" s="1"/>
  <c r="K80" i="8"/>
  <c r="L80" i="8" s="1"/>
  <c r="K79" i="8"/>
  <c r="L79" i="8" s="1"/>
  <c r="K78" i="8"/>
  <c r="L78" i="8" s="1"/>
  <c r="K77" i="8"/>
  <c r="L77" i="8" s="1"/>
  <c r="K76" i="8"/>
  <c r="L76" i="8" s="1"/>
  <c r="K75" i="8"/>
  <c r="L75" i="8" s="1"/>
  <c r="K74" i="8"/>
  <c r="L74" i="8" s="1"/>
  <c r="K73" i="8"/>
  <c r="L73" i="8" s="1"/>
  <c r="K72" i="8"/>
  <c r="L72" i="8" s="1"/>
  <c r="K71" i="8"/>
  <c r="L71" i="8" s="1"/>
  <c r="K70" i="8"/>
  <c r="L70" i="8" s="1"/>
  <c r="K69" i="8"/>
  <c r="L69" i="8" s="1"/>
  <c r="K68" i="8"/>
  <c r="L68" i="8" s="1"/>
  <c r="K67" i="8"/>
  <c r="L67" i="8" s="1"/>
  <c r="K66" i="8"/>
  <c r="L66" i="8" s="1"/>
  <c r="K65" i="8"/>
  <c r="L65" i="8" s="1"/>
  <c r="K64" i="8"/>
  <c r="L64" i="8" s="1"/>
  <c r="K63" i="8"/>
  <c r="L63" i="8" s="1"/>
  <c r="K62" i="8"/>
  <c r="L62" i="8" s="1"/>
  <c r="K61" i="8"/>
  <c r="L61" i="8" s="1"/>
  <c r="K60" i="8"/>
  <c r="L60" i="8" s="1"/>
  <c r="K59" i="8"/>
  <c r="L59" i="8" s="1"/>
  <c r="K58" i="8"/>
  <c r="L58" i="8" s="1"/>
  <c r="K57" i="8"/>
  <c r="L57" i="8" s="1"/>
  <c r="K56" i="8"/>
  <c r="L56" i="8" s="1"/>
  <c r="K55" i="8"/>
  <c r="L55" i="8" s="1"/>
  <c r="K54" i="8"/>
  <c r="L54" i="8" s="1"/>
  <c r="K53" i="8"/>
  <c r="L53" i="8" s="1"/>
  <c r="K52" i="8"/>
  <c r="L52" i="8" s="1"/>
  <c r="K51" i="8"/>
  <c r="L51" i="8" s="1"/>
  <c r="K50" i="8"/>
  <c r="L50" i="8" s="1"/>
  <c r="K49" i="8"/>
  <c r="L49" i="8" s="1"/>
  <c r="K48" i="8"/>
  <c r="L48" i="8" s="1"/>
  <c r="K47" i="8"/>
  <c r="L47" i="8" s="1"/>
  <c r="K46" i="8"/>
  <c r="L46" i="8" s="1"/>
  <c r="K45" i="8"/>
  <c r="L45" i="8" s="1"/>
  <c r="K44" i="8"/>
  <c r="L44" i="8" s="1"/>
  <c r="K43" i="8"/>
  <c r="L43" i="8" s="1"/>
  <c r="K42" i="8"/>
  <c r="L42" i="8" s="1"/>
  <c r="K41" i="8"/>
  <c r="L41" i="8" s="1"/>
  <c r="K40" i="8"/>
  <c r="L40" i="8" s="1"/>
  <c r="K39" i="8"/>
  <c r="L39" i="8" s="1"/>
  <c r="K38" i="8"/>
  <c r="L38" i="8" s="1"/>
  <c r="K37" i="8"/>
  <c r="L37" i="8" s="1"/>
  <c r="K36" i="8"/>
  <c r="L36" i="8" s="1"/>
  <c r="K35" i="8"/>
  <c r="L35" i="8" s="1"/>
  <c r="K34" i="8"/>
  <c r="L34" i="8" s="1"/>
  <c r="K33" i="8"/>
  <c r="L33" i="8" s="1"/>
  <c r="K32" i="8"/>
  <c r="L32" i="8" s="1"/>
  <c r="K31" i="8"/>
  <c r="L31" i="8" s="1"/>
  <c r="K30" i="8"/>
  <c r="L30" i="8" s="1"/>
  <c r="K29" i="8"/>
  <c r="L29" i="8" s="1"/>
  <c r="K28" i="8"/>
  <c r="L28" i="8" s="1"/>
  <c r="K27" i="8"/>
  <c r="L27" i="8" s="1"/>
  <c r="K26" i="8"/>
  <c r="L26" i="8" s="1"/>
  <c r="K25" i="8"/>
  <c r="L25" i="8" s="1"/>
  <c r="K24" i="8"/>
  <c r="L24" i="8" s="1"/>
  <c r="K23" i="8"/>
  <c r="L23" i="8" s="1"/>
  <c r="K22" i="8"/>
  <c r="L22" i="8" s="1"/>
  <c r="K21" i="8"/>
  <c r="L21" i="8" s="1"/>
  <c r="K20" i="8"/>
  <c r="L20" i="8" s="1"/>
  <c r="K19" i="8"/>
  <c r="L19" i="8" s="1"/>
  <c r="K18" i="8"/>
  <c r="L18" i="8" s="1"/>
  <c r="K17" i="8"/>
  <c r="L17" i="8" s="1"/>
  <c r="K16" i="8"/>
  <c r="L16" i="8" s="1"/>
  <c r="K15" i="8"/>
  <c r="L15" i="8" s="1"/>
  <c r="K14" i="8"/>
  <c r="L14" i="8" s="1"/>
  <c r="K13" i="8"/>
  <c r="L13" i="8" s="1"/>
  <c r="K12" i="8"/>
  <c r="L12" i="8" s="1"/>
  <c r="K11" i="8"/>
  <c r="L11" i="8" s="1"/>
  <c r="C6" i="8" s="1"/>
  <c r="K10" i="8"/>
  <c r="L10" i="8" s="1"/>
  <c r="C40" i="7"/>
  <c r="D40" i="7"/>
  <c r="E40" i="7"/>
  <c r="K40" i="7"/>
  <c r="L40" i="7" s="1"/>
  <c r="C41" i="7"/>
  <c r="D41" i="7"/>
  <c r="E41" i="7"/>
  <c r="K41" i="7"/>
  <c r="L41" i="7" s="1"/>
  <c r="C42" i="7"/>
  <c r="D42" i="7"/>
  <c r="E42" i="7"/>
  <c r="K42" i="7"/>
  <c r="L42" i="7" s="1"/>
  <c r="C43" i="7"/>
  <c r="D43" i="7"/>
  <c r="E43" i="7"/>
  <c r="K43" i="7"/>
  <c r="L43" i="7" s="1"/>
  <c r="C44" i="7"/>
  <c r="D44" i="7"/>
  <c r="E44" i="7"/>
  <c r="K44" i="7"/>
  <c r="L44" i="7" s="1"/>
  <c r="C45" i="7"/>
  <c r="D45" i="7"/>
  <c r="E45" i="7"/>
  <c r="K45" i="7"/>
  <c r="L45" i="7" s="1"/>
  <c r="C46" i="7"/>
  <c r="D46" i="7"/>
  <c r="E46" i="7"/>
  <c r="K46" i="7"/>
  <c r="L46" i="7" s="1"/>
  <c r="C47" i="7"/>
  <c r="D47" i="7"/>
  <c r="E47" i="7"/>
  <c r="K47" i="7"/>
  <c r="L47" i="7" s="1"/>
  <c r="C48" i="7"/>
  <c r="D48" i="7"/>
  <c r="E48" i="7"/>
  <c r="K48" i="7"/>
  <c r="L48" i="7" s="1"/>
  <c r="C49" i="7"/>
  <c r="D49" i="7"/>
  <c r="E49" i="7"/>
  <c r="K49" i="7"/>
  <c r="L49" i="7" s="1"/>
  <c r="C50" i="7"/>
  <c r="D50" i="7"/>
  <c r="E50" i="7"/>
  <c r="K50" i="7"/>
  <c r="L50" i="7" s="1"/>
  <c r="C51" i="7"/>
  <c r="D51" i="7"/>
  <c r="E51" i="7"/>
  <c r="K51" i="7"/>
  <c r="L51" i="7" s="1"/>
  <c r="C52" i="7"/>
  <c r="D52" i="7"/>
  <c r="E52" i="7"/>
  <c r="K52" i="7"/>
  <c r="L52" i="7" s="1"/>
  <c r="C53" i="7"/>
  <c r="D53" i="7"/>
  <c r="E53" i="7"/>
  <c r="K53" i="7"/>
  <c r="L53" i="7" s="1"/>
  <c r="C54" i="7"/>
  <c r="D54" i="7"/>
  <c r="E54" i="7"/>
  <c r="K54" i="7"/>
  <c r="L54" i="7" s="1"/>
  <c r="C55" i="7"/>
  <c r="D55" i="7"/>
  <c r="E55" i="7"/>
  <c r="K55" i="7"/>
  <c r="L55" i="7" s="1"/>
  <c r="C56" i="7"/>
  <c r="D56" i="7"/>
  <c r="E56" i="7"/>
  <c r="K56" i="7"/>
  <c r="L56" i="7" s="1"/>
  <c r="C57" i="7"/>
  <c r="D57" i="7"/>
  <c r="E57" i="7"/>
  <c r="K57" i="7"/>
  <c r="L57" i="7" s="1"/>
  <c r="C58" i="7"/>
  <c r="D58" i="7"/>
  <c r="E58" i="7"/>
  <c r="K58" i="7"/>
  <c r="L58" i="7" s="1"/>
  <c r="C59" i="7"/>
  <c r="D59" i="7"/>
  <c r="E59" i="7"/>
  <c r="K59" i="7"/>
  <c r="L59" i="7" s="1"/>
  <c r="C60" i="7"/>
  <c r="D60" i="7"/>
  <c r="E60" i="7"/>
  <c r="K60" i="7"/>
  <c r="L60" i="7" s="1"/>
  <c r="C61" i="7"/>
  <c r="D61" i="7"/>
  <c r="E61" i="7"/>
  <c r="K61" i="7"/>
  <c r="L61" i="7" s="1"/>
  <c r="C62" i="7"/>
  <c r="D62" i="7"/>
  <c r="E62" i="7"/>
  <c r="K62" i="7"/>
  <c r="L62" i="7" s="1"/>
  <c r="C63" i="7"/>
  <c r="D63" i="7"/>
  <c r="E63" i="7"/>
  <c r="K63" i="7"/>
  <c r="L63" i="7" s="1"/>
  <c r="C64" i="7"/>
  <c r="D64" i="7"/>
  <c r="E64" i="7"/>
  <c r="K64" i="7"/>
  <c r="L64" i="7" s="1"/>
  <c r="C65" i="7"/>
  <c r="D65" i="7"/>
  <c r="E65" i="7"/>
  <c r="K65" i="7"/>
  <c r="L65" i="7" s="1"/>
  <c r="C66" i="7"/>
  <c r="D66" i="7"/>
  <c r="E66" i="7"/>
  <c r="K66" i="7"/>
  <c r="L66" i="7" s="1"/>
  <c r="C67" i="7"/>
  <c r="D67" i="7"/>
  <c r="E67" i="7"/>
  <c r="K67" i="7"/>
  <c r="L67" i="7" s="1"/>
  <c r="C68" i="7"/>
  <c r="D68" i="7"/>
  <c r="E68" i="7"/>
  <c r="K68" i="7"/>
  <c r="L68" i="7" s="1"/>
  <c r="C69" i="7"/>
  <c r="D69" i="7"/>
  <c r="E69" i="7"/>
  <c r="K69" i="7"/>
  <c r="L69" i="7" s="1"/>
  <c r="C70" i="7"/>
  <c r="D70" i="7"/>
  <c r="E70" i="7"/>
  <c r="K70" i="7"/>
  <c r="L70" i="7" s="1"/>
  <c r="C71" i="7"/>
  <c r="D71" i="7"/>
  <c r="E71" i="7"/>
  <c r="K71" i="7"/>
  <c r="L71" i="7" s="1"/>
  <c r="C72" i="7"/>
  <c r="D72" i="7"/>
  <c r="E72" i="7"/>
  <c r="K72" i="7"/>
  <c r="L72" i="7" s="1"/>
  <c r="C73" i="7"/>
  <c r="D73" i="7"/>
  <c r="E73" i="7"/>
  <c r="K73" i="7"/>
  <c r="L73" i="7" s="1"/>
  <c r="C74" i="7"/>
  <c r="D74" i="7"/>
  <c r="E74" i="7"/>
  <c r="K74" i="7"/>
  <c r="L74" i="7" s="1"/>
  <c r="C75" i="7"/>
  <c r="D75" i="7"/>
  <c r="E75" i="7"/>
  <c r="K75" i="7"/>
  <c r="L75" i="7" s="1"/>
  <c r="C76" i="7"/>
  <c r="D76" i="7"/>
  <c r="E76" i="7"/>
  <c r="K76" i="7"/>
  <c r="L76" i="7" s="1"/>
  <c r="C77" i="7"/>
  <c r="D77" i="7"/>
  <c r="E77" i="7"/>
  <c r="K77" i="7"/>
  <c r="L77" i="7" s="1"/>
  <c r="C78" i="7"/>
  <c r="D78" i="7"/>
  <c r="E78" i="7"/>
  <c r="K78" i="7"/>
  <c r="L78" i="7" s="1"/>
  <c r="C79" i="7"/>
  <c r="D79" i="7"/>
  <c r="E79" i="7"/>
  <c r="K79" i="7"/>
  <c r="L79" i="7" s="1"/>
  <c r="C80" i="7"/>
  <c r="D80" i="7"/>
  <c r="E80" i="7"/>
  <c r="K80" i="7"/>
  <c r="L80" i="7" s="1"/>
  <c r="C81" i="7"/>
  <c r="D81" i="7"/>
  <c r="E81" i="7"/>
  <c r="K81" i="7"/>
  <c r="L81" i="7" s="1"/>
  <c r="C82" i="7"/>
  <c r="D82" i="7"/>
  <c r="E82" i="7"/>
  <c r="K82" i="7"/>
  <c r="L82" i="7" s="1"/>
  <c r="C83" i="7"/>
  <c r="D83" i="7"/>
  <c r="E83" i="7"/>
  <c r="K83" i="7"/>
  <c r="L83" i="7" s="1"/>
  <c r="C84" i="7"/>
  <c r="D84" i="7"/>
  <c r="E84" i="7"/>
  <c r="K84" i="7"/>
  <c r="L84" i="7" s="1"/>
  <c r="C85" i="7"/>
  <c r="D85" i="7"/>
  <c r="E85" i="7"/>
  <c r="K85" i="7"/>
  <c r="L85" i="7" s="1"/>
  <c r="C86" i="7"/>
  <c r="D86" i="7"/>
  <c r="E86" i="7"/>
  <c r="K86" i="7"/>
  <c r="L86" i="7" s="1"/>
  <c r="C87" i="7"/>
  <c r="D87" i="7"/>
  <c r="E87" i="7"/>
  <c r="K87" i="7"/>
  <c r="L87" i="7" s="1"/>
  <c r="C88" i="7"/>
  <c r="D88" i="7"/>
  <c r="E88" i="7"/>
  <c r="K88" i="7"/>
  <c r="L88" i="7" s="1"/>
  <c r="C89" i="7"/>
  <c r="D89" i="7"/>
  <c r="E89" i="7"/>
  <c r="K89" i="7"/>
  <c r="L89" i="7" s="1"/>
  <c r="C90" i="7"/>
  <c r="D90" i="7"/>
  <c r="E90" i="7"/>
  <c r="K90" i="7"/>
  <c r="L90" i="7" s="1"/>
  <c r="C91" i="7"/>
  <c r="D91" i="7"/>
  <c r="E91" i="7"/>
  <c r="K91" i="7"/>
  <c r="L91" i="7" s="1"/>
  <c r="C92" i="7"/>
  <c r="D92" i="7"/>
  <c r="E92" i="7"/>
  <c r="K92" i="7"/>
  <c r="L92" i="7" s="1"/>
  <c r="C93" i="7"/>
  <c r="D93" i="7"/>
  <c r="E93" i="7"/>
  <c r="K93" i="7"/>
  <c r="L93" i="7" s="1"/>
  <c r="C94" i="7"/>
  <c r="D94" i="7"/>
  <c r="E94" i="7"/>
  <c r="K94" i="7"/>
  <c r="L94" i="7" s="1"/>
  <c r="C95" i="7"/>
  <c r="D95" i="7"/>
  <c r="E95" i="7"/>
  <c r="K95" i="7"/>
  <c r="L95" i="7" s="1"/>
  <c r="C96" i="7"/>
  <c r="D96" i="7"/>
  <c r="E96" i="7"/>
  <c r="K96" i="7"/>
  <c r="L96" i="7" s="1"/>
  <c r="C97" i="7"/>
  <c r="D97" i="7"/>
  <c r="E97" i="7"/>
  <c r="K97" i="7"/>
  <c r="L97" i="7" s="1"/>
  <c r="C98" i="7"/>
  <c r="D98" i="7"/>
  <c r="E98" i="7"/>
  <c r="K98" i="7"/>
  <c r="L98" i="7" s="1"/>
  <c r="C99" i="7"/>
  <c r="D99" i="7"/>
  <c r="E99" i="7"/>
  <c r="K99" i="7"/>
  <c r="L99" i="7" s="1"/>
  <c r="C100" i="7"/>
  <c r="D100" i="7"/>
  <c r="E100" i="7"/>
  <c r="K100" i="7"/>
  <c r="L100" i="7" s="1"/>
  <c r="C101" i="7"/>
  <c r="D101" i="7"/>
  <c r="E101" i="7"/>
  <c r="K101" i="7"/>
  <c r="L101" i="7" s="1"/>
  <c r="C102" i="7"/>
  <c r="D102" i="7"/>
  <c r="E102" i="7"/>
  <c r="K102" i="7"/>
  <c r="L102" i="7" s="1"/>
  <c r="C103" i="7"/>
  <c r="D103" i="7"/>
  <c r="E103" i="7"/>
  <c r="K103" i="7"/>
  <c r="L103" i="7" s="1"/>
  <c r="C104" i="7"/>
  <c r="D104" i="7"/>
  <c r="E104" i="7"/>
  <c r="K104" i="7"/>
  <c r="L104" i="7" s="1"/>
  <c r="C105" i="7"/>
  <c r="D105" i="7"/>
  <c r="E105" i="7"/>
  <c r="K105" i="7"/>
  <c r="L105" i="7" s="1"/>
  <c r="C106" i="7"/>
  <c r="D106" i="7"/>
  <c r="E106" i="7"/>
  <c r="K106" i="7"/>
  <c r="L106" i="7" s="1"/>
  <c r="C107" i="7"/>
  <c r="D107" i="7"/>
  <c r="E107" i="7"/>
  <c r="K107" i="7"/>
  <c r="L107" i="7" s="1"/>
  <c r="C108" i="7"/>
  <c r="D108" i="7"/>
  <c r="E108" i="7"/>
  <c r="K108" i="7"/>
  <c r="L108" i="7" s="1"/>
  <c r="C109" i="7"/>
  <c r="D109" i="7"/>
  <c r="E109" i="7"/>
  <c r="K109" i="7"/>
  <c r="L109" i="7" s="1"/>
  <c r="C11" i="7"/>
  <c r="D11" i="7"/>
  <c r="E11" i="7"/>
  <c r="K11" i="7"/>
  <c r="L11" i="7" s="1"/>
  <c r="C12" i="7"/>
  <c r="D12" i="7"/>
  <c r="E12" i="7"/>
  <c r="K12" i="7"/>
  <c r="L12" i="7" s="1"/>
  <c r="C13" i="7"/>
  <c r="D13" i="7"/>
  <c r="E13" i="7"/>
  <c r="K13" i="7"/>
  <c r="L13" i="7" s="1"/>
  <c r="C14" i="7"/>
  <c r="D14" i="7"/>
  <c r="E14" i="7"/>
  <c r="K14" i="7"/>
  <c r="L14" i="7" s="1"/>
  <c r="C15" i="7"/>
  <c r="D15" i="7"/>
  <c r="E15" i="7"/>
  <c r="K15" i="7"/>
  <c r="L15" i="7" s="1"/>
  <c r="C16" i="7"/>
  <c r="D16" i="7"/>
  <c r="E16" i="7"/>
  <c r="K16" i="7"/>
  <c r="L16" i="7" s="1"/>
  <c r="C17" i="7"/>
  <c r="D17" i="7"/>
  <c r="E17" i="7"/>
  <c r="K17" i="7"/>
  <c r="L17" i="7" s="1"/>
  <c r="C18" i="7"/>
  <c r="D18" i="7"/>
  <c r="E18" i="7"/>
  <c r="K18" i="7"/>
  <c r="L18" i="7" s="1"/>
  <c r="C19" i="7"/>
  <c r="D19" i="7"/>
  <c r="E19" i="7"/>
  <c r="K19" i="7"/>
  <c r="L19" i="7" s="1"/>
  <c r="C20" i="7"/>
  <c r="D20" i="7"/>
  <c r="E20" i="7"/>
  <c r="K20" i="7"/>
  <c r="L20" i="7" s="1"/>
  <c r="C21" i="7"/>
  <c r="D21" i="7"/>
  <c r="E21" i="7"/>
  <c r="K21" i="7"/>
  <c r="L21" i="7" s="1"/>
  <c r="C22" i="7"/>
  <c r="D22" i="7"/>
  <c r="E22" i="7"/>
  <c r="K22" i="7"/>
  <c r="L22" i="7" s="1"/>
  <c r="C23" i="7"/>
  <c r="D23" i="7"/>
  <c r="E23" i="7"/>
  <c r="K23" i="7"/>
  <c r="L23" i="7" s="1"/>
  <c r="C24" i="7"/>
  <c r="D24" i="7"/>
  <c r="E24" i="7"/>
  <c r="K24" i="7"/>
  <c r="L24" i="7" s="1"/>
  <c r="C25" i="7"/>
  <c r="D25" i="7"/>
  <c r="E25" i="7"/>
  <c r="K25" i="7"/>
  <c r="L25" i="7" s="1"/>
  <c r="C26" i="7"/>
  <c r="D26" i="7"/>
  <c r="E26" i="7"/>
  <c r="K26" i="7"/>
  <c r="L26" i="7" s="1"/>
  <c r="C27" i="7"/>
  <c r="D27" i="7"/>
  <c r="E27" i="7"/>
  <c r="K27" i="7"/>
  <c r="L27" i="7" s="1"/>
  <c r="C28" i="7"/>
  <c r="D28" i="7"/>
  <c r="E28" i="7"/>
  <c r="K28" i="7"/>
  <c r="L28" i="7" s="1"/>
  <c r="C29" i="7"/>
  <c r="D29" i="7"/>
  <c r="E29" i="7"/>
  <c r="K29" i="7"/>
  <c r="L29" i="7" s="1"/>
  <c r="C30" i="7"/>
  <c r="D30" i="7"/>
  <c r="E30" i="7"/>
  <c r="K30" i="7"/>
  <c r="L30" i="7" s="1"/>
  <c r="C31" i="7"/>
  <c r="D31" i="7"/>
  <c r="E31" i="7"/>
  <c r="K31" i="7"/>
  <c r="L31" i="7" s="1"/>
  <c r="C32" i="7"/>
  <c r="D32" i="7"/>
  <c r="E32" i="7"/>
  <c r="K32" i="7"/>
  <c r="L32" i="7" s="1"/>
  <c r="C33" i="7"/>
  <c r="D33" i="7"/>
  <c r="E33" i="7"/>
  <c r="K33" i="7"/>
  <c r="L33" i="7" s="1"/>
  <c r="C34" i="7"/>
  <c r="D34" i="7"/>
  <c r="E34" i="7"/>
  <c r="K34" i="7"/>
  <c r="L34" i="7" s="1"/>
  <c r="C35" i="7"/>
  <c r="D35" i="7"/>
  <c r="E35" i="7"/>
  <c r="K35" i="7"/>
  <c r="L35" i="7" s="1"/>
  <c r="C36" i="7"/>
  <c r="D36" i="7"/>
  <c r="E36" i="7"/>
  <c r="K36" i="7"/>
  <c r="L36" i="7" s="1"/>
  <c r="C37" i="7"/>
  <c r="D37" i="7"/>
  <c r="E37" i="7"/>
  <c r="K37" i="7"/>
  <c r="L37" i="7" s="1"/>
  <c r="C38" i="7"/>
  <c r="D38" i="7"/>
  <c r="E38" i="7"/>
  <c r="K38" i="7"/>
  <c r="L38" i="7" s="1"/>
  <c r="C39" i="7"/>
  <c r="D39" i="7"/>
  <c r="E39" i="7"/>
  <c r="K39" i="7"/>
  <c r="L39" i="7" s="1"/>
  <c r="E9" i="7"/>
  <c r="D9" i="7"/>
  <c r="C9" i="7"/>
  <c r="K9" i="7"/>
  <c r="L9" i="7" s="1"/>
  <c r="C6" i="7" s="1"/>
  <c r="B14" i="6" s="1"/>
  <c r="G40" i="4"/>
  <c r="M40" i="4" s="1"/>
  <c r="G39" i="4"/>
  <c r="M39" i="4" s="1"/>
  <c r="G38" i="4"/>
  <c r="M38" i="4" s="1"/>
  <c r="G37" i="4"/>
  <c r="M37" i="4" s="1"/>
  <c r="G36" i="4"/>
  <c r="M36" i="4" s="1"/>
  <c r="G35" i="4"/>
  <c r="G34" i="4"/>
  <c r="G33" i="4"/>
  <c r="M33" i="4" s="1"/>
  <c r="G32" i="4"/>
  <c r="M32" i="4" s="1"/>
  <c r="G31" i="4"/>
  <c r="M31" i="4" s="1"/>
  <c r="G30" i="4"/>
  <c r="M30" i="4" s="1"/>
  <c r="G29" i="4"/>
  <c r="M29" i="4" s="1"/>
  <c r="G28" i="4"/>
  <c r="M28" i="4" s="1"/>
  <c r="G27" i="4"/>
  <c r="M27" i="4" s="1"/>
  <c r="G26" i="4"/>
  <c r="M26" i="4" s="1"/>
  <c r="G25" i="4"/>
  <c r="M25" i="4" s="1"/>
  <c r="G24" i="4"/>
  <c r="M24" i="4" s="1"/>
  <c r="G23" i="4"/>
  <c r="G22" i="4"/>
  <c r="G21" i="4"/>
  <c r="M21" i="4" s="1"/>
  <c r="G20" i="4"/>
  <c r="M20" i="4" s="1"/>
  <c r="G19" i="4"/>
  <c r="M19" i="4" s="1"/>
  <c r="G18" i="4"/>
  <c r="M18" i="4" s="1"/>
  <c r="G17" i="4"/>
  <c r="M17" i="4" s="1"/>
  <c r="G16" i="4"/>
  <c r="M16" i="4" s="1"/>
  <c r="G15" i="4"/>
  <c r="M15" i="4" s="1"/>
  <c r="G14" i="4"/>
  <c r="M14" i="4" s="1"/>
  <c r="G13" i="4"/>
  <c r="M13" i="4" s="1"/>
  <c r="G12" i="4"/>
  <c r="M12" i="4" s="1"/>
  <c r="C6" i="4"/>
  <c r="E8" i="6" s="1"/>
  <c r="G40" i="3"/>
  <c r="M40" i="3" s="1"/>
  <c r="G39" i="3"/>
  <c r="M39" i="3" s="1"/>
  <c r="G38" i="3"/>
  <c r="M38" i="3" s="1"/>
  <c r="G37" i="3"/>
  <c r="M37" i="3" s="1"/>
  <c r="G36" i="3"/>
  <c r="M36" i="3" s="1"/>
  <c r="G35" i="3"/>
  <c r="M35" i="3" s="1"/>
  <c r="G34" i="3"/>
  <c r="M34" i="3" s="1"/>
  <c r="G33" i="3"/>
  <c r="M33" i="3" s="1"/>
  <c r="G32" i="3"/>
  <c r="M32" i="3" s="1"/>
  <c r="G31" i="3"/>
  <c r="M31" i="3" s="1"/>
  <c r="G30" i="3"/>
  <c r="M30" i="3" s="1"/>
  <c r="G29" i="3"/>
  <c r="M29" i="3" s="1"/>
  <c r="G28" i="3"/>
  <c r="M28" i="3" s="1"/>
  <c r="G27" i="3"/>
  <c r="M27" i="3" s="1"/>
  <c r="G26" i="3"/>
  <c r="M26" i="3" s="1"/>
  <c r="G25" i="3"/>
  <c r="M25" i="3" s="1"/>
  <c r="G24" i="3"/>
  <c r="M24" i="3" s="1"/>
  <c r="G23" i="3"/>
  <c r="M23" i="3" s="1"/>
  <c r="G22" i="3"/>
  <c r="M22" i="3" s="1"/>
  <c r="G21" i="3"/>
  <c r="M21" i="3" s="1"/>
  <c r="G20" i="3"/>
  <c r="M20" i="3" s="1"/>
  <c r="G19" i="3"/>
  <c r="M19" i="3" s="1"/>
  <c r="G18" i="3"/>
  <c r="M18" i="3" s="1"/>
  <c r="G17" i="3"/>
  <c r="M17" i="3" s="1"/>
  <c r="G16" i="3"/>
  <c r="M16" i="3" s="1"/>
  <c r="G15" i="3"/>
  <c r="M15" i="3" s="1"/>
  <c r="G14" i="3"/>
  <c r="M14" i="3" s="1"/>
  <c r="G13" i="3"/>
  <c r="M13" i="3" s="1"/>
  <c r="G12" i="3"/>
  <c r="M12" i="3" s="1"/>
  <c r="C4" i="8" l="1"/>
  <c r="E12" i="6" s="1"/>
  <c r="C4" i="4"/>
  <c r="C5" i="4" s="1"/>
  <c r="C6" i="3"/>
  <c r="B8" i="6" s="1"/>
  <c r="E14" i="6"/>
  <c r="E13" i="6"/>
  <c r="C4" i="7"/>
  <c r="B12" i="6" s="1"/>
  <c r="B13" i="6"/>
  <c r="C5" i="3" l="1"/>
  <c r="B6" i="6"/>
  <c r="B7" i="6"/>
  <c r="E7" i="6"/>
  <c r="E6" i="6"/>
</calcChain>
</file>

<file path=xl/sharedStrings.xml><?xml version="1.0" encoding="utf-8"?>
<sst xmlns="http://schemas.openxmlformats.org/spreadsheetml/2006/main" count="397" uniqueCount="138">
  <si>
    <t>入力方式</t>
  </si>
  <si>
    <t>入力する列</t>
  </si>
  <si>
    <t>考え方</t>
  </si>
  <si>
    <t>月間工数（時間）の計算</t>
  </si>
  <si>
    <t>おすすめ用途</t>
  </si>
  <si>
    <t>分/回 + 回/日</t>
  </si>
  <si>
    <t>分/回, 回/日</t>
  </si>
  <si>
    <t>1回あたりの作業時間と、1日に何回やるか</t>
  </si>
  <si>
    <t>(分/回 × 回/日 × 稼働日/月) ÷ 60</t>
  </si>
  <si>
    <t>毎日実施する巡回・点検・記録</t>
  </si>
  <si>
    <t>分/回 + 回/週</t>
  </si>
  <si>
    <t>分/回, 回/週</t>
  </si>
  <si>
    <t>1回あたりの作業時間と、週に何回やるか</t>
  </si>
  <si>
    <t>(分/回 × 回/週 × (稼働日/月 ÷ 5)) ÷ 60</t>
  </si>
  <si>
    <t>週次の点検・清掃</t>
  </si>
  <si>
    <t>分/回 + 回/月</t>
  </si>
  <si>
    <t>分/回, 回/月</t>
  </si>
  <si>
    <t>1回あたりの作業時間と、月に何回やるか</t>
  </si>
  <si>
    <t>(分/回 × 回/月) ÷ 60</t>
  </si>
  <si>
    <t>月次点検・報告</t>
  </si>
  <si>
    <t>延べ作業時間（時間/月）</t>
  </si>
  <si>
    <t>月あたりの人手時間をそのまま入力</t>
  </si>
  <si>
    <t>定例会、集計、報告など</t>
  </si>
  <si>
    <t>延べ作業時間（時間/年）</t>
  </si>
  <si>
    <t>延べ作業時間（時間/月）（年換算を入力）</t>
  </si>
  <si>
    <t>年あたりの人手時間を入力（自動で12分割）</t>
  </si>
  <si>
    <t>(延べ作業時間（時間/年）) ÷ 12</t>
  </si>
  <si>
    <t>年次点検、定修準備など</t>
  </si>
  <si>
    <t>前提設定（こちらのシートは先に設定してください）</t>
  </si>
  <si>
    <t>項目</t>
  </si>
  <si>
    <t>値</t>
  </si>
  <si>
    <t>想定稼働日/月</t>
  </si>
  <si>
    <t>1日の稼働時間（任意）</t>
  </si>
  <si>
    <t>人件費（円/時間、任意）</t>
  </si>
  <si>
    <t>入力工数単位（選択）</t>
  </si>
  <si>
    <t>STEP1：現状の業務を分解し、可視化する（ルート点検）</t>
  </si>
  <si>
    <t>集計（入力した工数が自動で合計されます）</t>
  </si>
  <si>
    <t>合計（月間工数[時間]）</t>
  </si>
  <si>
    <t>合計（年間工数[時間]）</t>
  </si>
  <si>
    <t>合計（月間コスト[円]：人件費入力時のみ）</t>
  </si>
  <si>
    <t>A) ルート点検（巡回）ベースの棚卸</t>
  </si>
  <si>
    <t>ID</t>
  </si>
  <si>
    <t>点検ルート/エリア</t>
  </si>
  <si>
    <t>対象設備（任意）</t>
  </si>
  <si>
    <t>作業（例：計器確認/異音確認/清掃）</t>
  </si>
  <si>
    <t>作業区分（実施/確認/改善）</t>
  </si>
  <si>
    <t>定型度（任意メモ）</t>
  </si>
  <si>
    <t>分/回</t>
  </si>
  <si>
    <t>回/日</t>
  </si>
  <si>
    <t>回/週</t>
  </si>
  <si>
    <t>回/月</t>
  </si>
  <si>
    <t>備考</t>
  </si>
  <si>
    <t>B) 設備単位ベースの棚卸</t>
  </si>
  <si>
    <t>設備分類（例：ポンプ/コンプレッサ）</t>
  </si>
  <si>
    <t>設備ID/タグ</t>
  </si>
  <si>
    <t>設置場所</t>
  </si>
  <si>
    <t>作業（例：振動/温度/漏れ/清掃）</t>
  </si>
  <si>
    <t>評価の考え方：定型的・繰り返し・判断基準が明確・責任/リスクが低い・データ化しやすいほど高得点。</t>
  </si>
  <si>
    <t>元データ</t>
  </si>
  <si>
    <t>点検ルート/設備</t>
  </si>
  <si>
    <t>作業</t>
  </si>
  <si>
    <t>区分(実施/確認/改善)</t>
  </si>
  <si>
    <t>定型性(1-5)</t>
  </si>
  <si>
    <t>頻度(1-5)</t>
  </si>
  <si>
    <t>判断基準明確(1-5)</t>
  </si>
  <si>
    <t>責任/リスク低(1-5)</t>
  </si>
  <si>
    <t>データ化容易(1-5)</t>
  </si>
  <si>
    <t>合計点</t>
  </si>
  <si>
    <t>自動化優先度</t>
  </si>
  <si>
    <t>自動化候補（例）</t>
  </si>
  <si>
    <t>メモ</t>
  </si>
  <si>
    <t>ルート点検</t>
  </si>
  <si>
    <t>自動化しやすい（Do中心）</t>
  </si>
  <si>
    <t>要検討（条件次第）</t>
  </si>
  <si>
    <t>人が担う（判断/責任が重い）</t>
  </si>
  <si>
    <t>設備保全 自動化検討　サマリ</t>
  </si>
  <si>
    <t>STEP1：業務棚卸（ルート点検）</t>
  </si>
  <si>
    <t>STEP1：業務棚卸（設備点検）</t>
  </si>
  <si>
    <t>入力数</t>
  </si>
  <si>
    <t>設備点検</t>
    <rPh sb="0" eb="4">
      <t>セツビテンケン</t>
    </rPh>
    <phoneticPr fontId="5"/>
  </si>
  <si>
    <t>STEP2：自動化しやすい業務を見極める（1〜5点）（ルート点検）</t>
    <rPh sb="30" eb="32">
      <t>テンケン</t>
    </rPh>
    <phoneticPr fontId="5"/>
  </si>
  <si>
    <t>STEP2：自動化しやすい業務を見極める（1〜5点）（設備点検）</t>
    <rPh sb="27" eb="31">
      <t>セツビテンケン</t>
    </rPh>
    <phoneticPr fontId="5"/>
  </si>
  <si>
    <t>STEP1：現状の業務を分解し、可視化する（設備点検）</t>
    <phoneticPr fontId="5"/>
  </si>
  <si>
    <t>自動化しやすい（Do中心）</t>
    <rPh sb="0" eb="3">
      <t>ジドウカ</t>
    </rPh>
    <rPh sb="10" eb="12">
      <t>チュウシン</t>
    </rPh>
    <phoneticPr fontId="5"/>
  </si>
  <si>
    <t>要検討（条件次第）</t>
    <rPh sb="0" eb="3">
      <t>ヨウケントウ</t>
    </rPh>
    <rPh sb="4" eb="8">
      <t>ジョウケンシダイ</t>
    </rPh>
    <phoneticPr fontId="5"/>
  </si>
  <si>
    <t>人が担う（判断/責任が重い）</t>
    <rPh sb="0" eb="1">
      <t>ヒト</t>
    </rPh>
    <rPh sb="2" eb="3">
      <t>ニナ</t>
    </rPh>
    <rPh sb="5" eb="7">
      <t>ハンダン</t>
    </rPh>
    <rPh sb="8" eb="10">
      <t>セキニン</t>
    </rPh>
    <rPh sb="11" eb="12">
      <t>オモ</t>
    </rPh>
    <phoneticPr fontId="5"/>
  </si>
  <si>
    <t>STEP2：自動化業務（ルート点検）</t>
    <rPh sb="6" eb="11">
      <t>ジドウカギョウム</t>
    </rPh>
    <phoneticPr fontId="5"/>
  </si>
  <si>
    <t>STEP2：自動化業務（設備点検）</t>
    <rPh sb="6" eb="11">
      <t>ジドウカギョウム</t>
    </rPh>
    <rPh sb="12" eb="14">
      <t>セツビ</t>
    </rPh>
    <phoneticPr fontId="5"/>
  </si>
  <si>
    <t>合計（月間コスト[円]：人件費入力時のみ）</t>
    <phoneticPr fontId="5"/>
  </si>
  <si>
    <t>設備保全 自動化検討ワークシート｜使い方ガイド</t>
  </si>
  <si>
    <t>このブックは、STEP1で業務を棚卸し→STEP2で自動化しやすさを採点→サマリで優先順位を確認するためのワークシートです。</t>
  </si>
  <si>
    <t>クイックスタート（最短）</t>
  </si>
  <si>
    <t>① [前提設定 ※必須]：稼働日/月・人件費（任意）・工数入力方式を設定</t>
  </si>
  <si>
    <t>② [STEP1_業務棚卸（ルート点検）] / [STEP1_業務棚卸（設備点検）]：作業と工数を入力</t>
  </si>
  <si>
    <t>⑤ [00_サマリ]：入力数・工数合計・優先度の結果を確認</t>
  </si>
  <si>
    <t>シート構成（クリックで移動）</t>
  </si>
  <si>
    <t>シート名</t>
  </si>
  <si>
    <t>役割</t>
  </si>
  <si>
    <t>前提設定 ※必須</t>
  </si>
  <si>
    <t>最初にここだけ設定（稼働日/月、人件費、入力工数単位）</t>
  </si>
  <si>
    <t>STEP1_業務棚卸（ルート点検）</t>
  </si>
  <si>
    <t>巡回（ルート）で発生する業務を洗い出し</t>
  </si>
  <si>
    <t>STEP1_業務棚卸（設備点検）</t>
  </si>
  <si>
    <t>設備単位で発生する業務を洗い出し</t>
  </si>
  <si>
    <t>STEP2結果のうちルート点検だけを表示</t>
  </si>
  <si>
    <t>STEP2結果のうち設備点検だけを表示</t>
  </si>
  <si>
    <t>00_サマリ</t>
  </si>
  <si>
    <t>入力数・工数合計などの集計ダッシュボード</t>
  </si>
  <si>
    <t>工数入力の選び方（工数入力ガイドの要点）</t>
  </si>
  <si>
    <t>迷ったら：毎日→「分/回+回/日」、週次→「分/回+回/週」、月次→「分/回+回/月」、会議/集計→「延べ作業時間（時間/月）」、年1回→「延べ作業時間（時間/年）」</t>
  </si>
  <si>
    <t>ポイント：STEP1に入力した「作業」「区分」「点検ルート/設備」などは、STEP2に自動で反映されます。評価（1〜5点）はSTEP2で入力してください。</t>
  </si>
  <si>
    <t>STEP2_自動化（ルート点検）</t>
  </si>
  <si>
    <t>STEP2_自動化（設備点検）</t>
  </si>
  <si>
    <t>④ [STEP2_ルート点検] / [STEP2_設備点検]：表示を分けて確認（STEP2は自動反映）</t>
    <phoneticPr fontId="5"/>
  </si>
  <si>
    <t>③ [STEP2_ルート点検] / [STEP2_設備点検]：5軸（1〜5点）を入力（高いほど自動化しやすい）</t>
    <phoneticPr fontId="5"/>
  </si>
  <si>
    <r>
      <t>設備保全サービスご紹介　</t>
    </r>
    <r>
      <rPr>
        <b/>
        <sz val="12"/>
        <rFont val="ＭＳ Ｐゴシック"/>
        <family val="3"/>
        <charset val="128"/>
      </rPr>
      <t>※下記ボタンクリックで製品ページへアクセス</t>
    </r>
    <rPh sb="0" eb="4">
      <t>セツビホゼン</t>
    </rPh>
    <rPh sb="9" eb="11">
      <t>ショウカイ</t>
    </rPh>
    <rPh sb="13" eb="15">
      <t>カキ</t>
    </rPh>
    <rPh sb="23" eb="25">
      <t>セイヒン</t>
    </rPh>
    <phoneticPr fontId="5"/>
  </si>
  <si>
    <t>コンプレッサ室</t>
  </si>
  <si>
    <t>油圧ポンプユニット</t>
  </si>
  <si>
    <t>漏れ（油/水/エア）の目視確認</t>
  </si>
  <si>
    <t>実施</t>
  </si>
  <si>
    <t>定型（手順書あり）</t>
  </si>
  <si>
    <t>月間工数（hh:mm）</t>
    <phoneticPr fontId="5"/>
  </si>
  <si>
    <t>例</t>
    <rPh sb="0" eb="1">
      <t>レイ</t>
    </rPh>
    <phoneticPr fontId="5"/>
  </si>
  <si>
    <t>※入力単位モードはシート「使い方」をご確認ください</t>
    <rPh sb="1" eb="3">
      <t>ニュウリョク</t>
    </rPh>
    <rPh sb="3" eb="5">
      <t>タンイ</t>
    </rPh>
    <rPh sb="13" eb="14">
      <t>ツカ</t>
    </rPh>
    <rPh sb="15" eb="16">
      <t>カタ</t>
    </rPh>
    <rPh sb="19" eb="21">
      <t>カクニン</t>
    </rPh>
    <phoneticPr fontId="5"/>
  </si>
  <si>
    <t>合計（月間工数[hh:mm]）</t>
    <phoneticPr fontId="5"/>
  </si>
  <si>
    <t>合計（年間工数[hh:mm]）</t>
    <phoneticPr fontId="5"/>
  </si>
  <si>
    <r>
      <t>集計（入力した工数が自動で合計されます）　</t>
    </r>
    <r>
      <rPr>
        <b/>
        <sz val="11"/>
        <color theme="5"/>
        <rFont val="ＭＳ Ｐゴシック"/>
        <family val="3"/>
        <charset val="128"/>
      </rPr>
      <t>※シート「前提設定」を事前にご入力ください</t>
    </r>
    <phoneticPr fontId="5"/>
  </si>
  <si>
    <t>ポンプ</t>
    <phoneticPr fontId="5"/>
  </si>
  <si>
    <t>PMP-001</t>
    <phoneticPr fontId="5"/>
  </si>
  <si>
    <t>冷却水系</t>
    <rPh sb="0" eb="4">
      <t>レイキャクスイケイ</t>
    </rPh>
    <phoneticPr fontId="5"/>
  </si>
  <si>
    <t>振動確認（ハンドヘルド）</t>
    <rPh sb="0" eb="4">
      <t>シンドウカクニン</t>
    </rPh>
    <phoneticPr fontId="5"/>
  </si>
  <si>
    <t>延べ作業時間（時間/月・年）</t>
    <rPh sb="12" eb="13">
      <t>ネン</t>
    </rPh>
    <phoneticPr fontId="5"/>
  </si>
  <si>
    <t>漏れ（油/水）確認（IoTカメラ）</t>
  </si>
  <si>
    <t>ダッシュボード+閾値判別+アラート通知</t>
    <rPh sb="8" eb="10">
      <t>シキイチ</t>
    </rPh>
    <rPh sb="10" eb="12">
      <t>ハンベツ</t>
    </rPh>
    <rPh sb="17" eb="19">
      <t>ツウチ</t>
    </rPh>
    <phoneticPr fontId="5"/>
  </si>
  <si>
    <t>振動センサ</t>
  </si>
  <si>
    <t>閾値設定により自動判定、センサー選定から</t>
    <rPh sb="0" eb="4">
      <t>シキイチセッテイ</t>
    </rPh>
    <rPh sb="7" eb="9">
      <t>ジドウ</t>
    </rPh>
    <rPh sb="9" eb="11">
      <t>ハンテイ</t>
    </rPh>
    <rPh sb="16" eb="18">
      <t>センテイ</t>
    </rPh>
    <phoneticPr fontId="5"/>
  </si>
  <si>
    <t>入力単位モード
[ドロップダウンで選択]</t>
    <rPh sb="17" eb="19">
      <t>センタク</t>
    </rPh>
    <phoneticPr fontId="5"/>
  </si>
  <si>
    <t>入力単位モード
[ドロップダウンで選択]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</si>
</sst>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¥&quot;#,##0_);[Red]\(&quot;¥&quot;#,##0\)"/>
  </numFmts>
  <fonts count="16" x14ac:knownFonts="1">
    <font>
      <sz val="11"/>
      <color theme="1"/>
      <name val="ＭＳ Ｐゴシック"/>
      <family val="2"/>
      <scheme val="minor"/>
    </font>
    <font>
      <b/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1"/>
      <color rgb="FFFFFFFF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b/>
      <sz val="11"/>
      <color theme="0"/>
      <name val="ＭＳ Ｐゴシック"/>
      <family val="3"/>
      <charset val="128"/>
    </font>
    <font>
      <u/>
      <sz val="11"/>
      <color theme="10"/>
      <name val="ＭＳ Ｐゴシック"/>
      <family val="2"/>
      <scheme val="minor"/>
    </font>
    <font>
      <b/>
      <sz val="16"/>
      <name val="ＭＳ Ｐゴシック"/>
      <family val="3"/>
      <charset val="128"/>
    </font>
    <font>
      <sz val="11"/>
      <color rgb="FF111827"/>
      <name val="ＭＳ Ｐゴシック"/>
      <family val="3"/>
      <charset val="128"/>
    </font>
    <font>
      <b/>
      <sz val="12"/>
      <color rgb="FF1F2937"/>
      <name val="ＭＳ Ｐゴシック"/>
      <family val="3"/>
      <charset val="128"/>
    </font>
    <font>
      <sz val="12"/>
      <color theme="10"/>
      <name val="ＭＳ Ｐゴシック"/>
      <family val="2"/>
      <scheme val="minor"/>
    </font>
    <font>
      <sz val="10"/>
      <color rgb="FF374151"/>
      <name val="ＭＳ Ｐゴシック"/>
      <family val="3"/>
      <charset val="128"/>
    </font>
    <font>
      <sz val="11"/>
      <color theme="10"/>
      <name val="ＭＳ Ｐゴシック"/>
      <family val="3"/>
      <charset val="128"/>
      <scheme val="minor"/>
    </font>
    <font>
      <b/>
      <sz val="11"/>
      <color theme="5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1F4E79"/>
      </patternFill>
    </fill>
    <fill>
      <patternFill patternType="solid">
        <fgColor rgb="FF1F4E7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  <diagonal/>
    </border>
    <border>
      <left/>
      <right/>
      <top/>
      <bottom style="thin">
        <color rgb="FFD1D5DB"/>
      </bottom>
      <diagonal/>
    </border>
  </borders>
  <cellStyleXfs count="3">
    <xf numFmtId="0" fontId="0" fillId="0" borderId="0"/>
    <xf numFmtId="0" fontId="7" fillId="0" borderId="0" applyNumberFormat="0" applyFill="0" applyBorder="0" applyAlignment="0" applyProtection="0"/>
    <xf numFmtId="0" fontId="11" fillId="0" borderId="0"/>
  </cellStyleXfs>
  <cellXfs count="36">
    <xf numFmtId="0" fontId="0" fillId="0" borderId="0" xfId="0"/>
    <xf numFmtId="0" fontId="1" fillId="0" borderId="0" xfId="0" applyFont="1"/>
    <xf numFmtId="0" fontId="0" fillId="0" borderId="1" xfId="0" applyBorder="1" applyAlignment="1">
      <alignment vertical="top" wrapText="1"/>
    </xf>
    <xf numFmtId="0" fontId="4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0" xfId="0" applyAlignment="1">
      <alignment vertical="top" wrapText="1"/>
    </xf>
    <xf numFmtId="0" fontId="6" fillId="2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vertical="top" wrapText="1"/>
    </xf>
    <xf numFmtId="0" fontId="7" fillId="0" borderId="2" xfId="1" applyBorder="1" applyAlignment="1">
      <alignment vertical="top" wrapText="1"/>
    </xf>
    <xf numFmtId="0" fontId="13" fillId="0" borderId="2" xfId="2" applyFont="1" applyBorder="1" applyAlignment="1">
      <alignment vertical="top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center" vertical="center" wrapText="1"/>
    </xf>
    <xf numFmtId="0" fontId="3" fillId="0" borderId="0" xfId="0" applyFont="1"/>
    <xf numFmtId="20" fontId="0" fillId="0" borderId="0" xfId="0" applyNumberFormat="1"/>
    <xf numFmtId="20" fontId="4" fillId="2" borderId="1" xfId="0" applyNumberFormat="1" applyFont="1" applyFill="1" applyBorder="1" applyAlignment="1">
      <alignment horizontal="center" vertical="center" wrapText="1"/>
    </xf>
    <xf numFmtId="20" fontId="0" fillId="0" borderId="1" xfId="0" applyNumberFormat="1" applyBorder="1" applyAlignment="1">
      <alignment vertical="top" wrapText="1"/>
    </xf>
    <xf numFmtId="0" fontId="0" fillId="5" borderId="1" xfId="0" applyFill="1" applyBorder="1" applyAlignment="1">
      <alignment horizontal="right"/>
    </xf>
    <xf numFmtId="0" fontId="0" fillId="5" borderId="1" xfId="0" applyFill="1" applyBorder="1" applyAlignment="1">
      <alignment vertical="top" wrapText="1"/>
    </xf>
    <xf numFmtId="20" fontId="0" fillId="5" borderId="1" xfId="0" applyNumberFormat="1" applyFill="1" applyBorder="1" applyAlignment="1">
      <alignment vertical="top" wrapText="1"/>
    </xf>
    <xf numFmtId="0" fontId="0" fillId="5" borderId="0" xfId="0" applyFill="1"/>
    <xf numFmtId="176" fontId="0" fillId="0" borderId="1" xfId="0" applyNumberFormat="1" applyBorder="1" applyAlignment="1">
      <alignment vertical="top" wrapText="1"/>
    </xf>
    <xf numFmtId="0" fontId="15" fillId="0" borderId="0" xfId="0" applyFont="1"/>
    <xf numFmtId="0" fontId="0" fillId="5" borderId="1" xfId="0" applyFill="1" applyBorder="1" applyAlignment="1">
      <alignment horizontal="right" vertical="top" wrapText="1"/>
    </xf>
    <xf numFmtId="0" fontId="0" fillId="6" borderId="1" xfId="0" applyFill="1" applyBorder="1" applyAlignment="1">
      <alignment vertical="top" wrapText="1"/>
    </xf>
    <xf numFmtId="0" fontId="8" fillId="0" borderId="0" xfId="0" applyFont="1" applyAlignment="1">
      <alignment vertical="center"/>
    </xf>
    <xf numFmtId="0" fontId="0" fillId="0" borderId="0" xfId="0"/>
    <xf numFmtId="0" fontId="10" fillId="0" borderId="0" xfId="0" applyFont="1"/>
    <xf numFmtId="0" fontId="12" fillId="4" borderId="0" xfId="0" applyFont="1" applyFill="1" applyAlignment="1">
      <alignment vertical="top" wrapText="1"/>
    </xf>
    <xf numFmtId="0" fontId="0" fillId="4" borderId="0" xfId="0" applyFill="1"/>
    <xf numFmtId="0" fontId="6" fillId="3" borderId="3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vertical="top" wrapText="1"/>
    </xf>
    <xf numFmtId="0" fontId="0" fillId="0" borderId="2" xfId="0" applyBorder="1"/>
    <xf numFmtId="0" fontId="9" fillId="0" borderId="0" xfId="0" applyFont="1" applyAlignment="1">
      <alignment vertical="top" wrapText="1"/>
    </xf>
    <xf numFmtId="0" fontId="1" fillId="0" borderId="0" xfId="0" applyFont="1"/>
    <xf numFmtId="0" fontId="2" fillId="0" borderId="0" xfId="0" applyFont="1"/>
  </cellXfs>
  <cellStyles count="3">
    <cellStyle name="ハイパーリンク" xfId="1" builtinId="8"/>
    <cellStyle name="ハイパーリンク 2" xfId="2" xr:uid="{3701E197-E321-414C-AA0A-9B0E521E2425}"/>
    <cellStyle name="標準" xfId="0" builtinId="0"/>
  </cellStyles>
  <dxfs count="0"/>
  <tableStyles count="0" defaultTableStyle="TableStyleMedium9" defaultPivotStyle="PivotStyleLight16"/>
  <colors>
    <mruColors>
      <color rgb="FF901212"/>
      <color rgb="FF4B0A92"/>
      <color rgb="FFE5598B"/>
      <color rgb="FFF6C6D7"/>
      <color rgb="FF1F4E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5.png"/><Relationship Id="rId13" Type="http://schemas.openxmlformats.org/officeDocument/2006/relationships/hyperlink" Target="https://dx.nsw.co.jp/contact/" TargetMode="External"/><Relationship Id="rId3" Type="http://schemas.openxmlformats.org/officeDocument/2006/relationships/image" Target="../media/image2.png"/><Relationship Id="rId7" Type="http://schemas.openxmlformats.org/officeDocument/2006/relationships/hyperlink" Target="https://dx.nsw.co.jp/solution/smart-maintenance/nsw-ocr/" TargetMode="External"/><Relationship Id="rId12" Type="http://schemas.openxmlformats.org/officeDocument/2006/relationships/image" Target="../media/image7.png"/><Relationship Id="rId2" Type="http://schemas.openxmlformats.org/officeDocument/2006/relationships/image" Target="../media/image1.png"/><Relationship Id="rId1" Type="http://schemas.openxmlformats.org/officeDocument/2006/relationships/hyperlink" Target="https://dx.nsw.co.jp/solution/smart-maintenance/lilz-gauge/" TargetMode="External"/><Relationship Id="rId6" Type="http://schemas.openxmlformats.org/officeDocument/2006/relationships/image" Target="../media/image4.png"/><Relationship Id="rId11" Type="http://schemas.openxmlformats.org/officeDocument/2006/relationships/hyperlink" Target="https://dx.nsw.co.jp/solution/smart-maintenance/zeugma/" TargetMode="External"/><Relationship Id="rId5" Type="http://schemas.openxmlformats.org/officeDocument/2006/relationships/image" Target="../media/image3.png"/><Relationship Id="rId10" Type="http://schemas.openxmlformats.org/officeDocument/2006/relationships/image" Target="../media/image6.png"/><Relationship Id="rId4" Type="http://schemas.openxmlformats.org/officeDocument/2006/relationships/hyperlink" Target="https://dx.nsw.co.jp/solution/smart-maintenance/ugo/" TargetMode="External"/><Relationship Id="rId9" Type="http://schemas.openxmlformats.org/officeDocument/2006/relationships/hyperlink" Target="https://dx.nsw.co.jp/realwear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85725</xdr:colOff>
      <xdr:row>33</xdr:row>
      <xdr:rowOff>28574</xdr:rowOff>
    </xdr:from>
    <xdr:to>
      <xdr:col>2</xdr:col>
      <xdr:colOff>352425</xdr:colOff>
      <xdr:row>38</xdr:row>
      <xdr:rowOff>76199</xdr:rowOff>
    </xdr:to>
    <xdr:grpSp>
      <xdr:nvGrpSpPr>
        <xdr:cNvPr id="17" name="グループ化 1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254331E-93E5-6C82-8B33-5F8B216B3ECB}"/>
            </a:ext>
          </a:extLst>
        </xdr:cNvPr>
        <xdr:cNvGrpSpPr/>
      </xdr:nvGrpSpPr>
      <xdr:grpSpPr>
        <a:xfrm>
          <a:off x="314325" y="5848349"/>
          <a:ext cx="2857500" cy="904875"/>
          <a:chOff x="314325" y="6019799"/>
          <a:chExt cx="2857500" cy="904875"/>
        </a:xfrm>
      </xdr:grpSpPr>
      <xdr:grpSp>
        <xdr:nvGrpSpPr>
          <xdr:cNvPr id="13" name="グループ化 12">
            <a:extLst>
              <a:ext uri="{FF2B5EF4-FFF2-40B4-BE49-F238E27FC236}">
                <a16:creationId xmlns:a16="http://schemas.microsoft.com/office/drawing/2014/main" id="{86A2AB4B-F2E5-EA0E-D85C-C02884DFB060}"/>
              </a:ext>
            </a:extLst>
          </xdr:cNvPr>
          <xdr:cNvGrpSpPr/>
        </xdr:nvGrpSpPr>
        <xdr:grpSpPr>
          <a:xfrm>
            <a:off x="314325" y="6224588"/>
            <a:ext cx="2857500" cy="542925"/>
            <a:chOff x="276225" y="6100763"/>
            <a:chExt cx="2857500" cy="542925"/>
          </a:xfrm>
        </xdr:grpSpPr>
        <xdr:sp macro="" textlink="">
          <xdr:nvSpPr>
            <xdr:cNvPr id="2" name="四角形: 角を丸くする 1">
              <a:extLst>
                <a:ext uri="{FF2B5EF4-FFF2-40B4-BE49-F238E27FC236}">
                  <a16:creationId xmlns:a16="http://schemas.microsoft.com/office/drawing/2014/main" id="{AEFBA565-51C7-D623-5925-732693BC8722}"/>
                </a:ext>
              </a:extLst>
            </xdr:cNvPr>
            <xdr:cNvSpPr/>
          </xdr:nvSpPr>
          <xdr:spPr>
            <a:xfrm>
              <a:off x="276225" y="6100763"/>
              <a:ext cx="2857500" cy="542925"/>
            </a:xfrm>
            <a:prstGeom prst="roundRect">
              <a:avLst/>
            </a:prstGeom>
            <a:solidFill>
              <a:srgbClr val="E5598B"/>
            </a:solidFill>
            <a:ln>
              <a:noFill/>
            </a:ln>
            <a:effectLst>
              <a:reflection blurRad="6350" stA="52000" endA="300" endPos="35000" dir="5400000" sy="-100000" algn="bl" rotWithShape="0"/>
            </a:effectLst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endParaRPr kumimoji="1" lang="ja-JP" altLang="en-US" sz="1400" b="1">
                <a:solidFill>
                  <a:schemeClr val="bg1"/>
                </a:solidFill>
              </a:endParaRPr>
            </a:p>
          </xdr:txBody>
        </xdr:sp>
        <xdr:pic>
          <xdr:nvPicPr>
            <xdr:cNvPr id="4" name="図 3">
              <a:extLst>
                <a:ext uri="{FF2B5EF4-FFF2-40B4-BE49-F238E27FC236}">
                  <a16:creationId xmlns:a16="http://schemas.microsoft.com/office/drawing/2014/main" id="{DC7C4382-F089-74D4-26D8-AEFBC591301D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2828926" y="6267451"/>
              <a:ext cx="209549" cy="209549"/>
            </a:xfrm>
            <a:prstGeom prst="rect">
              <a:avLst/>
            </a:prstGeom>
          </xdr:spPr>
        </xdr:pic>
      </xdr:grpSp>
      <xdr:pic>
        <xdr:nvPicPr>
          <xdr:cNvPr id="15" name="図 14">
            <a:extLst>
              <a:ext uri="{FF2B5EF4-FFF2-40B4-BE49-F238E27FC236}">
                <a16:creationId xmlns:a16="http://schemas.microsoft.com/office/drawing/2014/main" id="{348F3EB4-171A-AE10-477A-C4F86D90F2E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00051" y="6019799"/>
            <a:ext cx="625629" cy="904875"/>
          </a:xfrm>
          <a:prstGeom prst="rect">
            <a:avLst/>
          </a:prstGeom>
        </xdr:spPr>
      </xdr:pic>
      <xdr:sp macro="" textlink="">
        <xdr:nvSpPr>
          <xdr:cNvPr id="16" name="テキスト ボックス 15">
            <a:extLst>
              <a:ext uri="{FF2B5EF4-FFF2-40B4-BE49-F238E27FC236}">
                <a16:creationId xmlns:a16="http://schemas.microsoft.com/office/drawing/2014/main" id="{C6623745-674B-7FA7-896B-2749F5FB48E8}"/>
              </a:ext>
            </a:extLst>
          </xdr:cNvPr>
          <xdr:cNvSpPr txBox="1"/>
        </xdr:nvSpPr>
        <xdr:spPr>
          <a:xfrm>
            <a:off x="1027105" y="6267450"/>
            <a:ext cx="1835823" cy="45910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spAutoFit/>
          </a:bodyPr>
          <a:lstStyle/>
          <a:p>
            <a:pPr algn="ctr"/>
            <a:r>
              <a:rPr kumimoji="1" lang="en-US" altLang="ja-JP" sz="1100" b="1">
                <a:solidFill>
                  <a:schemeClr val="bg1"/>
                </a:solidFill>
              </a:rPr>
              <a:t>IoT</a:t>
            </a:r>
            <a:r>
              <a:rPr kumimoji="1" lang="ja-JP" altLang="en-US" sz="1100" b="1">
                <a:solidFill>
                  <a:schemeClr val="bg1"/>
                </a:solidFill>
              </a:rPr>
              <a:t>カメラ</a:t>
            </a:r>
            <a:endParaRPr kumimoji="1" lang="en-US" altLang="ja-JP" sz="1100" b="1">
              <a:solidFill>
                <a:schemeClr val="bg1"/>
              </a:solidFill>
            </a:endParaRPr>
          </a:p>
          <a:p>
            <a:pPr algn="ctr"/>
            <a:r>
              <a:rPr kumimoji="1" lang="ja-JP" altLang="en-US" sz="1100" b="1">
                <a:solidFill>
                  <a:schemeClr val="bg1"/>
                </a:solidFill>
              </a:rPr>
              <a:t>メーター読み取り・異常検知</a:t>
            </a:r>
          </a:p>
        </xdr:txBody>
      </xdr:sp>
    </xdr:grpSp>
    <xdr:clientData/>
  </xdr:twoCellAnchor>
  <xdr:twoCellAnchor>
    <xdr:from>
      <xdr:col>3</xdr:col>
      <xdr:colOff>809625</xdr:colOff>
      <xdr:row>32</xdr:row>
      <xdr:rowOff>60561</xdr:rowOff>
    </xdr:from>
    <xdr:to>
      <xdr:col>4</xdr:col>
      <xdr:colOff>847725</xdr:colOff>
      <xdr:row>38</xdr:row>
      <xdr:rowOff>30054</xdr:rowOff>
    </xdr:to>
    <xdr:grpSp>
      <xdr:nvGrpSpPr>
        <xdr:cNvPr id="28" name="グループ化 27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DD5E1E7-6108-709A-AC7E-8D460AD08DA1}"/>
            </a:ext>
          </a:extLst>
        </xdr:cNvPr>
        <xdr:cNvGrpSpPr/>
      </xdr:nvGrpSpPr>
      <xdr:grpSpPr>
        <a:xfrm>
          <a:off x="6219825" y="5708886"/>
          <a:ext cx="2857500" cy="998193"/>
          <a:chOff x="3276600" y="5880336"/>
          <a:chExt cx="2857500" cy="998193"/>
        </a:xfrm>
      </xdr:grpSpPr>
      <xdr:grpSp>
        <xdr:nvGrpSpPr>
          <xdr:cNvPr id="18" name="グループ化 17">
            <a:extLst>
              <a:ext uri="{FF2B5EF4-FFF2-40B4-BE49-F238E27FC236}">
                <a16:creationId xmlns:a16="http://schemas.microsoft.com/office/drawing/2014/main" id="{1CB6182E-A735-477B-B879-0201EE6C472B}"/>
              </a:ext>
            </a:extLst>
          </xdr:cNvPr>
          <xdr:cNvGrpSpPr/>
        </xdr:nvGrpSpPr>
        <xdr:grpSpPr>
          <a:xfrm>
            <a:off x="3276600" y="6215063"/>
            <a:ext cx="2857500" cy="542925"/>
            <a:chOff x="314325" y="6224588"/>
            <a:chExt cx="2857500" cy="542925"/>
          </a:xfrm>
        </xdr:grpSpPr>
        <xdr:grpSp>
          <xdr:nvGrpSpPr>
            <xdr:cNvPr id="19" name="グループ化 18">
              <a:extLst>
                <a:ext uri="{FF2B5EF4-FFF2-40B4-BE49-F238E27FC236}">
                  <a16:creationId xmlns:a16="http://schemas.microsoft.com/office/drawing/2014/main" id="{0F270355-EE2A-613B-C959-B88C46A262AC}"/>
                </a:ext>
              </a:extLst>
            </xdr:cNvPr>
            <xdr:cNvGrpSpPr/>
          </xdr:nvGrpSpPr>
          <xdr:grpSpPr>
            <a:xfrm>
              <a:off x="314325" y="6224588"/>
              <a:ext cx="2857500" cy="542925"/>
              <a:chOff x="276225" y="6100763"/>
              <a:chExt cx="2857500" cy="542925"/>
            </a:xfrm>
          </xdr:grpSpPr>
          <xdr:sp macro="" textlink="">
            <xdr:nvSpPr>
              <xdr:cNvPr id="22" name="四角形: 角を丸くする 21">
                <a:extLst>
                  <a:ext uri="{FF2B5EF4-FFF2-40B4-BE49-F238E27FC236}">
                    <a16:creationId xmlns:a16="http://schemas.microsoft.com/office/drawing/2014/main" id="{0417D357-017D-9BA3-A305-CA67E0A41A59}"/>
                  </a:ext>
                </a:extLst>
              </xdr:cNvPr>
              <xdr:cNvSpPr/>
            </xdr:nvSpPr>
            <xdr:spPr>
              <a:xfrm>
                <a:off x="276225" y="6100763"/>
                <a:ext cx="2857500" cy="542925"/>
              </a:xfrm>
              <a:prstGeom prst="roundRect">
                <a:avLst/>
              </a:prstGeom>
              <a:solidFill>
                <a:schemeClr val="accent5"/>
              </a:solidFill>
              <a:ln>
                <a:noFill/>
              </a:ln>
              <a:effectLst>
                <a:reflection blurRad="6350" stA="52000" endA="300" endPos="35000" dir="5400000" sy="-100000" algn="bl" rotWithShape="0"/>
              </a:effectLst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endParaRPr kumimoji="1" lang="ja-JP" altLang="en-US" sz="1400" b="1">
                  <a:solidFill>
                    <a:schemeClr val="bg1"/>
                  </a:solidFill>
                </a:endParaRPr>
              </a:p>
            </xdr:txBody>
          </xdr:sp>
          <xdr:pic>
            <xdr:nvPicPr>
              <xdr:cNvPr id="23" name="図 22">
                <a:extLst>
                  <a:ext uri="{FF2B5EF4-FFF2-40B4-BE49-F238E27FC236}">
                    <a16:creationId xmlns:a16="http://schemas.microsoft.com/office/drawing/2014/main" id="{088FA3CD-CBD5-702D-FD94-9F9FB83DD0F7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 cstate="print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2828926" y="6267451"/>
                <a:ext cx="209549" cy="209549"/>
              </a:xfrm>
              <a:prstGeom prst="rect">
                <a:avLst/>
              </a:prstGeom>
            </xdr:spPr>
          </xdr:pic>
        </xdr:grpSp>
        <xdr:sp macro="" textlink="">
          <xdr:nvSpPr>
            <xdr:cNvPr id="21" name="テキスト ボックス 20">
              <a:extLst>
                <a:ext uri="{FF2B5EF4-FFF2-40B4-BE49-F238E27FC236}">
                  <a16:creationId xmlns:a16="http://schemas.microsoft.com/office/drawing/2014/main" id="{DE18D8D0-1AED-695A-7AF6-136D38B05D0D}"/>
                </a:ext>
              </a:extLst>
            </xdr:cNvPr>
            <xdr:cNvSpPr txBox="1"/>
          </xdr:nvSpPr>
          <xdr:spPr>
            <a:xfrm>
              <a:off x="1276350" y="6353175"/>
              <a:ext cx="1559081" cy="27571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spAutoFit/>
            </a:bodyPr>
            <a:lstStyle/>
            <a:p>
              <a:r>
                <a:rPr kumimoji="1" lang="ja-JP" altLang="en-US" sz="1100" b="1">
                  <a:solidFill>
                    <a:schemeClr val="bg1"/>
                  </a:solidFill>
                </a:rPr>
                <a:t>警備・巡回点検ロボット</a:t>
              </a:r>
            </a:p>
          </xdr:txBody>
        </xdr:sp>
      </xdr:grpSp>
      <xdr:pic>
        <xdr:nvPicPr>
          <xdr:cNvPr id="25" name="図 24">
            <a:extLst>
              <a:ext uri="{FF2B5EF4-FFF2-40B4-BE49-F238E27FC236}">
                <a16:creationId xmlns:a16="http://schemas.microsoft.com/office/drawing/2014/main" id="{9FE6B84B-B58F-7F25-8D11-8F1BA093056E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>
          <a:xfrm>
            <a:off x="3807737" y="6238874"/>
            <a:ext cx="326336" cy="619589"/>
          </a:xfrm>
          <a:prstGeom prst="rect">
            <a:avLst/>
          </a:prstGeom>
        </xdr:spPr>
      </xdr:pic>
      <xdr:pic>
        <xdr:nvPicPr>
          <xdr:cNvPr id="27" name="図 26">
            <a:extLst>
              <a:ext uri="{FF2B5EF4-FFF2-40B4-BE49-F238E27FC236}">
                <a16:creationId xmlns:a16="http://schemas.microsoft.com/office/drawing/2014/main" id="{DCC3A888-0884-E847-9AD3-05752AB9C0AA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>
          <a:xfrm>
            <a:off x="3436792" y="5880336"/>
            <a:ext cx="344633" cy="998193"/>
          </a:xfrm>
          <a:prstGeom prst="rect">
            <a:avLst/>
          </a:prstGeom>
        </xdr:spPr>
      </xdr:pic>
    </xdr:grpSp>
    <xdr:clientData/>
  </xdr:twoCellAnchor>
  <xdr:twoCellAnchor>
    <xdr:from>
      <xdr:col>4</xdr:col>
      <xdr:colOff>933450</xdr:colOff>
      <xdr:row>33</xdr:row>
      <xdr:rowOff>126290</xdr:rowOff>
    </xdr:from>
    <xdr:to>
      <xdr:col>5</xdr:col>
      <xdr:colOff>904875</xdr:colOff>
      <xdr:row>37</xdr:row>
      <xdr:rowOff>110363</xdr:rowOff>
    </xdr:to>
    <xdr:grpSp>
      <xdr:nvGrpSpPr>
        <xdr:cNvPr id="37" name="グループ化 36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DC7F851E-D4D7-3A83-1E93-65CBA2185B02}"/>
            </a:ext>
          </a:extLst>
        </xdr:cNvPr>
        <xdr:cNvGrpSpPr/>
      </xdr:nvGrpSpPr>
      <xdr:grpSpPr>
        <a:xfrm>
          <a:off x="9163050" y="5946065"/>
          <a:ext cx="2857500" cy="669873"/>
          <a:chOff x="6248400" y="6107990"/>
          <a:chExt cx="2857500" cy="669873"/>
        </a:xfrm>
      </xdr:grpSpPr>
      <xdr:grpSp>
        <xdr:nvGrpSpPr>
          <xdr:cNvPr id="29" name="グループ化 28">
            <a:extLst>
              <a:ext uri="{FF2B5EF4-FFF2-40B4-BE49-F238E27FC236}">
                <a16:creationId xmlns:a16="http://schemas.microsoft.com/office/drawing/2014/main" id="{34614511-2A62-4EDD-AC25-440A729F5F3E}"/>
              </a:ext>
            </a:extLst>
          </xdr:cNvPr>
          <xdr:cNvGrpSpPr/>
        </xdr:nvGrpSpPr>
        <xdr:grpSpPr>
          <a:xfrm>
            <a:off x="6248400" y="6205538"/>
            <a:ext cx="2857500" cy="542925"/>
            <a:chOff x="314325" y="6224588"/>
            <a:chExt cx="2857500" cy="542925"/>
          </a:xfrm>
        </xdr:grpSpPr>
        <xdr:grpSp>
          <xdr:nvGrpSpPr>
            <xdr:cNvPr id="30" name="グループ化 29">
              <a:extLst>
                <a:ext uri="{FF2B5EF4-FFF2-40B4-BE49-F238E27FC236}">
                  <a16:creationId xmlns:a16="http://schemas.microsoft.com/office/drawing/2014/main" id="{7AC207BC-C3BC-928F-17DB-CF9DB692A70A}"/>
                </a:ext>
              </a:extLst>
            </xdr:cNvPr>
            <xdr:cNvGrpSpPr/>
          </xdr:nvGrpSpPr>
          <xdr:grpSpPr>
            <a:xfrm>
              <a:off x="314325" y="6224588"/>
              <a:ext cx="2857500" cy="542925"/>
              <a:chOff x="276225" y="6100763"/>
              <a:chExt cx="2857500" cy="542925"/>
            </a:xfrm>
          </xdr:grpSpPr>
          <xdr:sp macro="" textlink="">
            <xdr:nvSpPr>
              <xdr:cNvPr id="33" name="四角形: 角を丸くする 32">
                <a:extLst>
                  <a:ext uri="{FF2B5EF4-FFF2-40B4-BE49-F238E27FC236}">
                    <a16:creationId xmlns:a16="http://schemas.microsoft.com/office/drawing/2014/main" id="{22616A23-7538-D030-1552-A0BE79C2CC67}"/>
                  </a:ext>
                </a:extLst>
              </xdr:cNvPr>
              <xdr:cNvSpPr/>
            </xdr:nvSpPr>
            <xdr:spPr>
              <a:xfrm>
                <a:off x="276225" y="6100763"/>
                <a:ext cx="2857500" cy="542925"/>
              </a:xfrm>
              <a:prstGeom prst="roundRect">
                <a:avLst/>
              </a:prstGeom>
              <a:solidFill>
                <a:schemeClr val="tx2"/>
              </a:solidFill>
              <a:ln>
                <a:noFill/>
              </a:ln>
              <a:effectLst>
                <a:reflection blurRad="6350" stA="52000" endA="300" endPos="35000" dir="5400000" sy="-100000" algn="bl" rotWithShape="0"/>
              </a:effectLst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endParaRPr kumimoji="1" lang="ja-JP" altLang="en-US" sz="1400" b="1">
                  <a:solidFill>
                    <a:schemeClr val="bg1"/>
                  </a:solidFill>
                </a:endParaRPr>
              </a:p>
            </xdr:txBody>
          </xdr:sp>
          <xdr:pic>
            <xdr:nvPicPr>
              <xdr:cNvPr id="34" name="図 33">
                <a:extLst>
                  <a:ext uri="{FF2B5EF4-FFF2-40B4-BE49-F238E27FC236}">
                    <a16:creationId xmlns:a16="http://schemas.microsoft.com/office/drawing/2014/main" id="{8FC380C7-C350-B364-DDFA-07CC195EEAC5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 cstate="print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2828926" y="6267451"/>
                <a:ext cx="209549" cy="209549"/>
              </a:xfrm>
              <a:prstGeom prst="rect">
                <a:avLst/>
              </a:prstGeom>
            </xdr:spPr>
          </xdr:pic>
        </xdr:grpSp>
        <xdr:sp macro="" textlink="">
          <xdr:nvSpPr>
            <xdr:cNvPr id="32" name="テキスト ボックス 31">
              <a:extLst>
                <a:ext uri="{FF2B5EF4-FFF2-40B4-BE49-F238E27FC236}">
                  <a16:creationId xmlns:a16="http://schemas.microsoft.com/office/drawing/2014/main" id="{BF2CA3E5-C4A8-22E6-CE17-52BD577BEAC0}"/>
                </a:ext>
              </a:extLst>
            </xdr:cNvPr>
            <xdr:cNvSpPr txBox="1"/>
          </xdr:nvSpPr>
          <xdr:spPr>
            <a:xfrm>
              <a:off x="1181100" y="6353175"/>
              <a:ext cx="1667701" cy="27571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spAutoFit/>
            </a:bodyPr>
            <a:lstStyle/>
            <a:p>
              <a:r>
                <a:rPr kumimoji="1" lang="ja-JP" altLang="en-US" sz="1100" b="1">
                  <a:solidFill>
                    <a:schemeClr val="bg1"/>
                  </a:solidFill>
                </a:rPr>
                <a:t>手書き帳票のデジタル化</a:t>
              </a:r>
            </a:p>
          </xdr:txBody>
        </xdr:sp>
      </xdr:grpSp>
      <xdr:pic>
        <xdr:nvPicPr>
          <xdr:cNvPr id="36" name="図 35">
            <a:extLst>
              <a:ext uri="{FF2B5EF4-FFF2-40B4-BE49-F238E27FC236}">
                <a16:creationId xmlns:a16="http://schemas.microsoft.com/office/drawing/2014/main" id="{98E33A3F-7229-7676-D170-92BC26CABF8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276975" y="6107990"/>
            <a:ext cx="933450" cy="669873"/>
          </a:xfrm>
          <a:prstGeom prst="rect">
            <a:avLst/>
          </a:prstGeom>
        </xdr:spPr>
      </xdr:pic>
    </xdr:grpSp>
    <xdr:clientData/>
  </xdr:twoCellAnchor>
  <xdr:twoCellAnchor>
    <xdr:from>
      <xdr:col>5</xdr:col>
      <xdr:colOff>1000125</xdr:colOff>
      <xdr:row>33</xdr:row>
      <xdr:rowOff>28575</xdr:rowOff>
    </xdr:from>
    <xdr:to>
      <xdr:col>7</xdr:col>
      <xdr:colOff>228600</xdr:colOff>
      <xdr:row>37</xdr:row>
      <xdr:rowOff>162598</xdr:rowOff>
    </xdr:to>
    <xdr:grpSp>
      <xdr:nvGrpSpPr>
        <xdr:cNvPr id="57" name="グループ化 5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70CFB0DE-B48C-0F36-3AA9-5B4B647A46F0}"/>
            </a:ext>
          </a:extLst>
        </xdr:cNvPr>
        <xdr:cNvGrpSpPr/>
      </xdr:nvGrpSpPr>
      <xdr:grpSpPr>
        <a:xfrm>
          <a:off x="12115800" y="5848350"/>
          <a:ext cx="3009900" cy="819823"/>
          <a:chOff x="9239250" y="6019800"/>
          <a:chExt cx="2857500" cy="819823"/>
        </a:xfrm>
      </xdr:grpSpPr>
      <xdr:grpSp>
        <xdr:nvGrpSpPr>
          <xdr:cNvPr id="39" name="グループ化 38">
            <a:extLst>
              <a:ext uri="{FF2B5EF4-FFF2-40B4-BE49-F238E27FC236}">
                <a16:creationId xmlns:a16="http://schemas.microsoft.com/office/drawing/2014/main" id="{4A90277B-A05E-635E-F530-61F91739B4C4}"/>
              </a:ext>
            </a:extLst>
          </xdr:cNvPr>
          <xdr:cNvGrpSpPr/>
        </xdr:nvGrpSpPr>
        <xdr:grpSpPr>
          <a:xfrm>
            <a:off x="9239250" y="6205538"/>
            <a:ext cx="2857500" cy="542925"/>
            <a:chOff x="314325" y="6224588"/>
            <a:chExt cx="2857500" cy="542925"/>
          </a:xfrm>
        </xdr:grpSpPr>
        <xdr:grpSp>
          <xdr:nvGrpSpPr>
            <xdr:cNvPr id="41" name="グループ化 40">
              <a:extLst>
                <a:ext uri="{FF2B5EF4-FFF2-40B4-BE49-F238E27FC236}">
                  <a16:creationId xmlns:a16="http://schemas.microsoft.com/office/drawing/2014/main" id="{AB874E59-63F0-8DD1-2571-6901F162E9ED}"/>
                </a:ext>
              </a:extLst>
            </xdr:cNvPr>
            <xdr:cNvGrpSpPr/>
          </xdr:nvGrpSpPr>
          <xdr:grpSpPr>
            <a:xfrm>
              <a:off x="314325" y="6224588"/>
              <a:ext cx="2857500" cy="542925"/>
              <a:chOff x="276225" y="6100763"/>
              <a:chExt cx="2857500" cy="542925"/>
            </a:xfrm>
          </xdr:grpSpPr>
          <xdr:sp macro="" textlink="">
            <xdr:nvSpPr>
              <xdr:cNvPr id="43" name="四角形: 角を丸くする 42">
                <a:extLst>
                  <a:ext uri="{FF2B5EF4-FFF2-40B4-BE49-F238E27FC236}">
                    <a16:creationId xmlns:a16="http://schemas.microsoft.com/office/drawing/2014/main" id="{8C862D20-5A59-B42C-7131-F426C751A239}"/>
                  </a:ext>
                </a:extLst>
              </xdr:cNvPr>
              <xdr:cNvSpPr/>
            </xdr:nvSpPr>
            <xdr:spPr>
              <a:xfrm>
                <a:off x="276225" y="6100763"/>
                <a:ext cx="2857500" cy="542925"/>
              </a:xfrm>
              <a:prstGeom prst="roundRect">
                <a:avLst/>
              </a:prstGeom>
              <a:solidFill>
                <a:srgbClr val="4B0A92"/>
              </a:solidFill>
              <a:ln>
                <a:noFill/>
              </a:ln>
              <a:effectLst>
                <a:reflection blurRad="6350" stA="52000" endA="300" endPos="35000" dir="5400000" sy="-100000" algn="bl" rotWithShape="0"/>
              </a:effectLst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endParaRPr kumimoji="1" lang="ja-JP" altLang="en-US" sz="1400" b="1">
                  <a:solidFill>
                    <a:schemeClr val="bg1"/>
                  </a:solidFill>
                </a:endParaRPr>
              </a:p>
            </xdr:txBody>
          </xdr:sp>
          <xdr:pic>
            <xdr:nvPicPr>
              <xdr:cNvPr id="44" name="図 43">
                <a:extLst>
                  <a:ext uri="{FF2B5EF4-FFF2-40B4-BE49-F238E27FC236}">
                    <a16:creationId xmlns:a16="http://schemas.microsoft.com/office/drawing/2014/main" id="{E6DFE8BA-1684-ABB8-C3F4-1571EA5BED92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 cstate="print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2828926" y="6267451"/>
                <a:ext cx="209549" cy="209549"/>
              </a:xfrm>
              <a:prstGeom prst="rect">
                <a:avLst/>
              </a:prstGeom>
            </xdr:spPr>
          </xdr:pic>
        </xdr:grpSp>
        <xdr:sp macro="" textlink="">
          <xdr:nvSpPr>
            <xdr:cNvPr id="42" name="テキスト ボックス 41">
              <a:extLst>
                <a:ext uri="{FF2B5EF4-FFF2-40B4-BE49-F238E27FC236}">
                  <a16:creationId xmlns:a16="http://schemas.microsoft.com/office/drawing/2014/main" id="{09CB8C04-B24D-23D8-F97F-54C7315F42DE}"/>
                </a:ext>
              </a:extLst>
            </xdr:cNvPr>
            <xdr:cNvSpPr txBox="1"/>
          </xdr:nvSpPr>
          <xdr:spPr>
            <a:xfrm>
              <a:off x="1381125" y="6267450"/>
              <a:ext cx="1459438" cy="4591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spAutoFit/>
            </a:bodyPr>
            <a:lstStyle/>
            <a:p>
              <a:pPr algn="ctr"/>
              <a:r>
                <a:rPr kumimoji="1" lang="ja-JP" altLang="en-US" sz="1100" b="1">
                  <a:solidFill>
                    <a:schemeClr val="bg1"/>
                  </a:solidFill>
                </a:rPr>
                <a:t>現場作業の遠隔支援</a:t>
              </a:r>
              <a:endParaRPr kumimoji="1" lang="en-US" altLang="ja-JP" sz="1100" b="1">
                <a:solidFill>
                  <a:schemeClr val="bg1"/>
                </a:solidFill>
              </a:endParaRPr>
            </a:p>
            <a:p>
              <a:pPr algn="ctr"/>
              <a:r>
                <a:rPr kumimoji="1" lang="ja-JP" altLang="en-US" sz="1100" b="1">
                  <a:solidFill>
                    <a:schemeClr val="bg1"/>
                  </a:solidFill>
                </a:rPr>
                <a:t>スマートグラス</a:t>
              </a:r>
            </a:p>
          </xdr:txBody>
        </xdr:sp>
      </xdr:grpSp>
      <xdr:pic>
        <xdr:nvPicPr>
          <xdr:cNvPr id="46" name="図 45">
            <a:extLst>
              <a:ext uri="{FF2B5EF4-FFF2-40B4-BE49-F238E27FC236}">
                <a16:creationId xmlns:a16="http://schemas.microsoft.com/office/drawing/2014/main" id="{68EE810F-E13A-FEB6-079C-435737EA74B1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>
          <a:xfrm>
            <a:off x="9401176" y="6019800"/>
            <a:ext cx="949798" cy="819823"/>
          </a:xfrm>
          <a:prstGeom prst="rect">
            <a:avLst/>
          </a:prstGeom>
        </xdr:spPr>
      </xdr:pic>
    </xdr:grpSp>
    <xdr:clientData/>
  </xdr:twoCellAnchor>
  <xdr:twoCellAnchor>
    <xdr:from>
      <xdr:col>2</xdr:col>
      <xdr:colOff>457200</xdr:colOff>
      <xdr:row>33</xdr:row>
      <xdr:rowOff>74930</xdr:rowOff>
    </xdr:from>
    <xdr:to>
      <xdr:col>3</xdr:col>
      <xdr:colOff>723900</xdr:colOff>
      <xdr:row>37</xdr:row>
      <xdr:rowOff>123825</xdr:rowOff>
    </xdr:to>
    <xdr:grpSp>
      <xdr:nvGrpSpPr>
        <xdr:cNvPr id="56" name="グループ化 55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A59113BB-F454-8FC3-6FB0-31DD6616C580}"/>
            </a:ext>
          </a:extLst>
        </xdr:cNvPr>
        <xdr:cNvGrpSpPr/>
      </xdr:nvGrpSpPr>
      <xdr:grpSpPr>
        <a:xfrm>
          <a:off x="3276600" y="5894705"/>
          <a:ext cx="2857500" cy="734695"/>
          <a:chOff x="12230100" y="6037580"/>
          <a:chExt cx="2857500" cy="734695"/>
        </a:xfrm>
      </xdr:grpSpPr>
      <xdr:grpSp>
        <xdr:nvGrpSpPr>
          <xdr:cNvPr id="48" name="グループ化 47">
            <a:extLst>
              <a:ext uri="{FF2B5EF4-FFF2-40B4-BE49-F238E27FC236}">
                <a16:creationId xmlns:a16="http://schemas.microsoft.com/office/drawing/2014/main" id="{1A1DA039-88B2-D4B7-DF1F-776D9819A1B7}"/>
              </a:ext>
            </a:extLst>
          </xdr:cNvPr>
          <xdr:cNvGrpSpPr/>
        </xdr:nvGrpSpPr>
        <xdr:grpSpPr>
          <a:xfrm>
            <a:off x="12230100" y="6196013"/>
            <a:ext cx="2857500" cy="542925"/>
            <a:chOff x="314325" y="6224588"/>
            <a:chExt cx="2857500" cy="542925"/>
          </a:xfrm>
        </xdr:grpSpPr>
        <xdr:grpSp>
          <xdr:nvGrpSpPr>
            <xdr:cNvPr id="50" name="グループ化 49">
              <a:extLst>
                <a:ext uri="{FF2B5EF4-FFF2-40B4-BE49-F238E27FC236}">
                  <a16:creationId xmlns:a16="http://schemas.microsoft.com/office/drawing/2014/main" id="{5C2FD635-7BA9-0C75-E913-8BE5748B7771}"/>
                </a:ext>
              </a:extLst>
            </xdr:cNvPr>
            <xdr:cNvGrpSpPr/>
          </xdr:nvGrpSpPr>
          <xdr:grpSpPr>
            <a:xfrm>
              <a:off x="314325" y="6224588"/>
              <a:ext cx="2857500" cy="542925"/>
              <a:chOff x="276225" y="6100763"/>
              <a:chExt cx="2857500" cy="542925"/>
            </a:xfrm>
          </xdr:grpSpPr>
          <xdr:sp macro="" textlink="">
            <xdr:nvSpPr>
              <xdr:cNvPr id="52" name="四角形: 角を丸くする 51">
                <a:extLst>
                  <a:ext uri="{FF2B5EF4-FFF2-40B4-BE49-F238E27FC236}">
                    <a16:creationId xmlns:a16="http://schemas.microsoft.com/office/drawing/2014/main" id="{C66B8E36-6017-CA94-6AD5-F174111830CB}"/>
                  </a:ext>
                </a:extLst>
              </xdr:cNvPr>
              <xdr:cNvSpPr/>
            </xdr:nvSpPr>
            <xdr:spPr>
              <a:xfrm>
                <a:off x="276225" y="6100763"/>
                <a:ext cx="2857500" cy="542925"/>
              </a:xfrm>
              <a:prstGeom prst="roundRect">
                <a:avLst/>
              </a:prstGeom>
              <a:solidFill>
                <a:srgbClr val="901212"/>
              </a:solidFill>
              <a:ln>
                <a:noFill/>
              </a:ln>
              <a:effectLst>
                <a:reflection blurRad="6350" stA="52000" endA="300" endPos="35000" dir="5400000" sy="-100000" algn="bl" rotWithShape="0"/>
              </a:effectLst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endParaRPr kumimoji="1" lang="ja-JP" altLang="en-US" sz="1400" b="1">
                  <a:solidFill>
                    <a:schemeClr val="bg1"/>
                  </a:solidFill>
                </a:endParaRPr>
              </a:p>
            </xdr:txBody>
          </xdr:sp>
          <xdr:pic>
            <xdr:nvPicPr>
              <xdr:cNvPr id="53" name="図 52">
                <a:extLst>
                  <a:ext uri="{FF2B5EF4-FFF2-40B4-BE49-F238E27FC236}">
                    <a16:creationId xmlns:a16="http://schemas.microsoft.com/office/drawing/2014/main" id="{86CBA488-CE95-CA50-9D0D-FC3A248D629A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 cstate="print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2828926" y="6267451"/>
                <a:ext cx="209549" cy="209549"/>
              </a:xfrm>
              <a:prstGeom prst="rect">
                <a:avLst/>
              </a:prstGeom>
            </xdr:spPr>
          </xdr:pic>
        </xdr:grpSp>
        <xdr:sp macro="" textlink="">
          <xdr:nvSpPr>
            <xdr:cNvPr id="51" name="テキスト ボックス 50">
              <a:extLst>
                <a:ext uri="{FF2B5EF4-FFF2-40B4-BE49-F238E27FC236}">
                  <a16:creationId xmlns:a16="http://schemas.microsoft.com/office/drawing/2014/main" id="{2099FED5-08A9-CA32-9C58-99F63A8A9280}"/>
                </a:ext>
              </a:extLst>
            </xdr:cNvPr>
            <xdr:cNvSpPr txBox="1"/>
          </xdr:nvSpPr>
          <xdr:spPr>
            <a:xfrm>
              <a:off x="1317067" y="6286500"/>
              <a:ext cx="1451488" cy="4591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spAutoFit/>
            </a:bodyPr>
            <a:lstStyle/>
            <a:p>
              <a:pPr algn="ctr"/>
              <a:r>
                <a:rPr kumimoji="1" lang="en-US" altLang="ja-JP" sz="1100" b="1">
                  <a:solidFill>
                    <a:schemeClr val="bg1"/>
                  </a:solidFill>
                </a:rPr>
                <a:t>2D+3D</a:t>
              </a:r>
              <a:r>
                <a:rPr kumimoji="1" lang="ja-JP" altLang="en-US" sz="1100" b="1">
                  <a:solidFill>
                    <a:schemeClr val="bg1"/>
                  </a:solidFill>
                </a:rPr>
                <a:t>ダッシュボード</a:t>
              </a:r>
              <a:endParaRPr kumimoji="1" lang="en-US" altLang="ja-JP" sz="1100" b="1">
                <a:solidFill>
                  <a:schemeClr val="bg1"/>
                </a:solidFill>
              </a:endParaRPr>
            </a:p>
            <a:p>
              <a:pPr algn="ctr"/>
              <a:r>
                <a:rPr kumimoji="1" lang="ja-JP" altLang="en-US" sz="1100" b="1">
                  <a:solidFill>
                    <a:schemeClr val="bg1"/>
                  </a:solidFill>
                </a:rPr>
                <a:t>デジタルツイン</a:t>
              </a:r>
            </a:p>
          </xdr:txBody>
        </xdr:sp>
      </xdr:grpSp>
      <xdr:pic>
        <xdr:nvPicPr>
          <xdr:cNvPr id="55" name="図 54">
            <a:extLst>
              <a:ext uri="{FF2B5EF4-FFF2-40B4-BE49-F238E27FC236}">
                <a16:creationId xmlns:a16="http://schemas.microsoft.com/office/drawing/2014/main" id="{F9A68ACC-9C5A-E455-90BF-548AE6783D8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2268199" y="6037580"/>
            <a:ext cx="847725" cy="734695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28575</xdr:colOff>
      <xdr:row>39</xdr:row>
      <xdr:rowOff>85725</xdr:rowOff>
    </xdr:from>
    <xdr:to>
      <xdr:col>2</xdr:col>
      <xdr:colOff>1981200</xdr:colOff>
      <xdr:row>45</xdr:row>
      <xdr:rowOff>123825</xdr:rowOff>
    </xdr:to>
    <xdr:sp macro="" textlink="">
      <xdr:nvSpPr>
        <xdr:cNvPr id="3" name="正方形/長方形 2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94D13E4E-B374-E4F8-BDA6-D55410C9AE8B}"/>
            </a:ext>
          </a:extLst>
        </xdr:cNvPr>
        <xdr:cNvSpPr/>
      </xdr:nvSpPr>
      <xdr:spPr>
        <a:xfrm>
          <a:off x="257175" y="6934200"/>
          <a:ext cx="4543425" cy="1066800"/>
        </a:xfrm>
        <a:prstGeom prst="rect">
          <a:avLst/>
        </a:prstGeom>
        <a:solidFill>
          <a:schemeClr val="bg2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lvl="1" algn="l"/>
          <a:r>
            <a:rPr kumimoji="1" lang="ja-JP" altLang="en-US" sz="1100">
              <a:solidFill>
                <a:sysClr val="windowText" lastClr="000000"/>
              </a:solidFill>
            </a:rPr>
            <a:t>ご質問、ご相談は以下より、お気軽にお問合せください。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lvl="1" algn="l"/>
          <a:r>
            <a:rPr kumimoji="1" lang="en-US" altLang="ja-JP" sz="1100" u="sng">
              <a:solidFill>
                <a:srgbClr val="0070C0"/>
              </a:solidFill>
            </a:rPr>
            <a:t>https://dx.nsw.co.jp/contact/</a:t>
          </a:r>
        </a:p>
        <a:p>
          <a:pPr lvl="1" algn="l"/>
          <a:endParaRPr kumimoji="1" lang="en-US" altLang="ja-JP" sz="1100">
            <a:solidFill>
              <a:sysClr val="windowText" lastClr="000000"/>
            </a:solidFill>
          </a:endParaRPr>
        </a:p>
        <a:p>
          <a:pPr lvl="1" algn="l"/>
          <a:r>
            <a:rPr kumimoji="1" lang="en-US" altLang="ja-JP" sz="1100">
              <a:solidFill>
                <a:sysClr val="windowText" lastClr="000000"/>
              </a:solidFill>
            </a:rPr>
            <a:t>NSW</a:t>
          </a:r>
          <a:r>
            <a:rPr kumimoji="1" lang="ja-JP" altLang="en-US" sz="1100">
              <a:solidFill>
                <a:sysClr val="windowText" lastClr="000000"/>
              </a:solidFill>
            </a:rPr>
            <a:t>株式会社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FE7FFA-CF5C-448C-B52C-7FB11F1240BF}">
  <dimension ref="B1:H32"/>
  <sheetViews>
    <sheetView tabSelected="1" zoomScaleNormal="100" workbookViewId="0"/>
  </sheetViews>
  <sheetFormatPr defaultRowHeight="13.5" x14ac:dyDescent="0.15"/>
  <cols>
    <col min="1" max="1" width="3" customWidth="1"/>
    <col min="2" max="3" width="34" customWidth="1"/>
    <col min="4" max="4" width="37" customWidth="1"/>
    <col min="5" max="5" width="37.875" customWidth="1"/>
    <col min="6" max="6" width="31.625" customWidth="1"/>
    <col min="7" max="8" width="18" customWidth="1"/>
  </cols>
  <sheetData>
    <row r="1" spans="2:8" ht="18.75" x14ac:dyDescent="0.15">
      <c r="B1" s="25" t="s">
        <v>89</v>
      </c>
      <c r="C1" s="26"/>
      <c r="D1" s="26"/>
      <c r="E1" s="26"/>
      <c r="F1" s="26"/>
      <c r="G1" s="26"/>
      <c r="H1" s="26"/>
    </row>
    <row r="2" spans="2:8" x14ac:dyDescent="0.15">
      <c r="B2" s="33" t="s">
        <v>90</v>
      </c>
      <c r="C2" s="26"/>
      <c r="D2" s="26"/>
      <c r="E2" s="26"/>
      <c r="F2" s="26"/>
      <c r="G2" s="26"/>
      <c r="H2" s="26"/>
    </row>
    <row r="4" spans="2:8" ht="14.25" x14ac:dyDescent="0.15">
      <c r="B4" s="27" t="s">
        <v>91</v>
      </c>
      <c r="C4" s="26"/>
      <c r="D4" s="26"/>
      <c r="E4" s="26"/>
      <c r="F4" s="26"/>
      <c r="G4" s="26"/>
      <c r="H4" s="26"/>
    </row>
    <row r="5" spans="2:8" x14ac:dyDescent="0.15">
      <c r="B5" s="33" t="s">
        <v>92</v>
      </c>
      <c r="C5" s="26"/>
      <c r="D5" s="26"/>
      <c r="E5" s="26"/>
      <c r="F5" s="26"/>
      <c r="G5" s="26"/>
      <c r="H5" s="26"/>
    </row>
    <row r="6" spans="2:8" x14ac:dyDescent="0.15">
      <c r="B6" s="33" t="s">
        <v>93</v>
      </c>
      <c r="C6" s="26"/>
      <c r="D6" s="26"/>
      <c r="E6" s="26"/>
      <c r="F6" s="26"/>
      <c r="G6" s="26"/>
      <c r="H6" s="26"/>
    </row>
    <row r="7" spans="2:8" x14ac:dyDescent="0.15">
      <c r="B7" s="33" t="s">
        <v>114</v>
      </c>
      <c r="C7" s="26"/>
      <c r="D7" s="26"/>
      <c r="E7" s="26"/>
      <c r="F7" s="26"/>
      <c r="G7" s="26"/>
      <c r="H7" s="26"/>
    </row>
    <row r="8" spans="2:8" x14ac:dyDescent="0.15">
      <c r="B8" s="33" t="s">
        <v>113</v>
      </c>
      <c r="C8" s="26"/>
      <c r="D8" s="26"/>
      <c r="E8" s="26"/>
      <c r="F8" s="26"/>
      <c r="G8" s="26"/>
      <c r="H8" s="26"/>
    </row>
    <row r="9" spans="2:8" x14ac:dyDescent="0.15">
      <c r="B9" s="33" t="s">
        <v>94</v>
      </c>
      <c r="C9" s="26"/>
      <c r="D9" s="26"/>
      <c r="E9" s="26"/>
      <c r="F9" s="26"/>
      <c r="G9" s="26"/>
      <c r="H9" s="26"/>
    </row>
    <row r="11" spans="2:8" ht="14.25" x14ac:dyDescent="0.15">
      <c r="B11" s="27" t="s">
        <v>95</v>
      </c>
      <c r="C11" s="26"/>
      <c r="D11" s="26"/>
      <c r="E11" s="26"/>
      <c r="F11" s="26"/>
      <c r="G11" s="26"/>
      <c r="H11" s="26"/>
    </row>
    <row r="12" spans="2:8" x14ac:dyDescent="0.15">
      <c r="B12" s="12" t="s">
        <v>96</v>
      </c>
      <c r="C12" s="30" t="s">
        <v>97</v>
      </c>
      <c r="D12" s="30"/>
    </row>
    <row r="13" spans="2:8" x14ac:dyDescent="0.15">
      <c r="B13" s="9" t="s">
        <v>98</v>
      </c>
      <c r="C13" s="31" t="s">
        <v>99</v>
      </c>
      <c r="D13" s="32"/>
      <c r="E13" s="32"/>
      <c r="F13" s="32"/>
      <c r="G13" s="32"/>
      <c r="H13" s="32"/>
    </row>
    <row r="14" spans="2:8" x14ac:dyDescent="0.15">
      <c r="B14" s="10" t="s">
        <v>100</v>
      </c>
      <c r="C14" s="31" t="s">
        <v>101</v>
      </c>
      <c r="D14" s="32"/>
      <c r="E14" s="32"/>
      <c r="F14" s="32"/>
      <c r="G14" s="32"/>
      <c r="H14" s="32"/>
    </row>
    <row r="15" spans="2:8" x14ac:dyDescent="0.15">
      <c r="B15" s="10" t="s">
        <v>102</v>
      </c>
      <c r="C15" s="31" t="s">
        <v>103</v>
      </c>
      <c r="D15" s="32"/>
      <c r="E15" s="32"/>
      <c r="F15" s="32"/>
      <c r="G15" s="32"/>
      <c r="H15" s="32"/>
    </row>
    <row r="16" spans="2:8" x14ac:dyDescent="0.15">
      <c r="B16" s="9" t="s">
        <v>111</v>
      </c>
      <c r="C16" s="31" t="s">
        <v>104</v>
      </c>
      <c r="D16" s="32"/>
      <c r="E16" s="32"/>
      <c r="F16" s="32"/>
      <c r="G16" s="32"/>
      <c r="H16" s="32"/>
    </row>
    <row r="17" spans="2:8" x14ac:dyDescent="0.15">
      <c r="B17" s="9" t="s">
        <v>112</v>
      </c>
      <c r="C17" s="31" t="s">
        <v>105</v>
      </c>
      <c r="D17" s="32"/>
      <c r="E17" s="32"/>
      <c r="F17" s="32"/>
      <c r="G17" s="32"/>
      <c r="H17" s="32"/>
    </row>
    <row r="18" spans="2:8" x14ac:dyDescent="0.15">
      <c r="B18" s="10" t="s">
        <v>106</v>
      </c>
      <c r="C18" s="31" t="s">
        <v>107</v>
      </c>
      <c r="D18" s="32"/>
      <c r="E18" s="32"/>
      <c r="F18" s="32"/>
      <c r="G18" s="32"/>
      <c r="H18" s="32"/>
    </row>
    <row r="20" spans="2:8" ht="14.25" x14ac:dyDescent="0.15">
      <c r="B20" s="27" t="s">
        <v>108</v>
      </c>
      <c r="C20" s="26"/>
      <c r="D20" s="26"/>
      <c r="E20" s="26"/>
      <c r="F20" s="26"/>
      <c r="G20" s="26"/>
      <c r="H20" s="26"/>
    </row>
    <row r="21" spans="2:8" x14ac:dyDescent="0.15">
      <c r="B21" s="28" t="s">
        <v>109</v>
      </c>
      <c r="C21" s="29"/>
      <c r="D21" s="29"/>
      <c r="E21" s="29"/>
      <c r="F21" s="29"/>
      <c r="G21" s="29"/>
      <c r="H21" s="29"/>
    </row>
    <row r="23" spans="2:8" x14ac:dyDescent="0.15">
      <c r="B23" s="11" t="s">
        <v>0</v>
      </c>
      <c r="C23" s="11" t="s">
        <v>1</v>
      </c>
      <c r="D23" s="11" t="s">
        <v>2</v>
      </c>
      <c r="E23" s="11" t="s">
        <v>3</v>
      </c>
      <c r="F23" s="11" t="s">
        <v>4</v>
      </c>
    </row>
    <row r="24" spans="2:8" x14ac:dyDescent="0.15">
      <c r="B24" s="8" t="s">
        <v>5</v>
      </c>
      <c r="C24" s="8" t="s">
        <v>6</v>
      </c>
      <c r="D24" s="8" t="s">
        <v>7</v>
      </c>
      <c r="E24" s="8" t="s">
        <v>8</v>
      </c>
      <c r="F24" s="8" t="s">
        <v>9</v>
      </c>
    </row>
    <row r="25" spans="2:8" x14ac:dyDescent="0.15">
      <c r="B25" s="8" t="s">
        <v>10</v>
      </c>
      <c r="C25" s="8" t="s">
        <v>11</v>
      </c>
      <c r="D25" s="8" t="s">
        <v>12</v>
      </c>
      <c r="E25" s="8" t="s">
        <v>13</v>
      </c>
      <c r="F25" s="8" t="s">
        <v>14</v>
      </c>
    </row>
    <row r="26" spans="2:8" x14ac:dyDescent="0.15">
      <c r="B26" s="8" t="s">
        <v>15</v>
      </c>
      <c r="C26" s="8" t="s">
        <v>16</v>
      </c>
      <c r="D26" s="8" t="s">
        <v>17</v>
      </c>
      <c r="E26" s="8" t="s">
        <v>18</v>
      </c>
      <c r="F26" s="8" t="s">
        <v>19</v>
      </c>
    </row>
    <row r="27" spans="2:8" x14ac:dyDescent="0.15">
      <c r="B27" s="8" t="s">
        <v>20</v>
      </c>
      <c r="C27" s="8" t="s">
        <v>20</v>
      </c>
      <c r="D27" s="8" t="s">
        <v>21</v>
      </c>
      <c r="E27" s="8" t="s">
        <v>20</v>
      </c>
      <c r="F27" s="8" t="s">
        <v>22</v>
      </c>
    </row>
    <row r="28" spans="2:8" x14ac:dyDescent="0.15">
      <c r="B28" s="8" t="s">
        <v>23</v>
      </c>
      <c r="C28" s="8" t="s">
        <v>24</v>
      </c>
      <c r="D28" s="8" t="s">
        <v>25</v>
      </c>
      <c r="E28" s="8" t="s">
        <v>26</v>
      </c>
      <c r="F28" s="8" t="s">
        <v>27</v>
      </c>
    </row>
    <row r="30" spans="2:8" x14ac:dyDescent="0.15">
      <c r="B30" s="28" t="s">
        <v>110</v>
      </c>
      <c r="C30" s="29"/>
      <c r="D30" s="29"/>
      <c r="E30" s="29"/>
      <c r="F30" s="29"/>
      <c r="G30" s="29"/>
      <c r="H30" s="29"/>
    </row>
    <row r="32" spans="2:8" ht="18.75" x14ac:dyDescent="0.15">
      <c r="B32" s="25" t="s">
        <v>115</v>
      </c>
      <c r="C32" s="26"/>
      <c r="D32" s="26"/>
      <c r="E32" s="26"/>
      <c r="F32" s="26"/>
      <c r="G32" s="26"/>
      <c r="H32" s="26"/>
    </row>
  </sheetData>
  <mergeCells count="20">
    <mergeCell ref="B8:H8"/>
    <mergeCell ref="B9:H9"/>
    <mergeCell ref="B11:H11"/>
    <mergeCell ref="C13:H13"/>
    <mergeCell ref="B1:H1"/>
    <mergeCell ref="B2:H2"/>
    <mergeCell ref="B4:H4"/>
    <mergeCell ref="B5:H5"/>
    <mergeCell ref="B6:H6"/>
    <mergeCell ref="B7:H7"/>
    <mergeCell ref="B32:H32"/>
    <mergeCell ref="B20:H20"/>
    <mergeCell ref="B21:H21"/>
    <mergeCell ref="B30:H30"/>
    <mergeCell ref="C12:D12"/>
    <mergeCell ref="C14:H14"/>
    <mergeCell ref="C15:H15"/>
    <mergeCell ref="C16:H16"/>
    <mergeCell ref="C17:H17"/>
    <mergeCell ref="C18:H18"/>
  </mergeCells>
  <phoneticPr fontId="5"/>
  <hyperlinks>
    <hyperlink ref="B13" location="'前提設定 ※必須'!A1" display="前提設定 ※必須" xr:uid="{277A86B5-7CE1-4872-913D-BCA708667FE2}"/>
    <hyperlink ref="B14" location="'STEP1_業務棚卸（ルート点検）'!A1" display="STEP1_業務棚卸（ルート点検）" xr:uid="{AFE6D047-550B-4A13-8A94-AD46AB6048A2}"/>
    <hyperlink ref="B15" location="'STEP1_業務棚卸（設備点検）'!A1" display="STEP1_業務棚卸（設備点検）" xr:uid="{CE1DE7AD-8C6F-4DC3-8EBC-4F113380C1B6}"/>
    <hyperlink ref="B16" location="'STEP2_自動化（ルート点検）'!A1" display="STEP2_自動化（ルート点検）" xr:uid="{41765FCF-BD62-4F24-A62B-C784F9591729}"/>
    <hyperlink ref="B17" location="'STEP2_自動化（設備点検）'!A1" display="STEP2_自動化（設備点検）" xr:uid="{02C9B40D-3267-4D2F-B690-1D4FB75D2DC4}"/>
    <hyperlink ref="B18" location="'00_サマリ'!A1" display="00_サマリ" xr:uid="{109785B1-B7C7-4E7A-9591-7A01F4CEC62C}"/>
  </hyperlinks>
  <pageMargins left="0.75" right="0.75" top="1" bottom="1" header="0.5" footer="0.5"/>
  <pageSetup fitToHeight="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/>
  </sheetPr>
  <dimension ref="A1:N8"/>
  <sheetViews>
    <sheetView workbookViewId="0">
      <selection sqref="A1:N1"/>
    </sheetView>
  </sheetViews>
  <sheetFormatPr defaultRowHeight="13.5" x14ac:dyDescent="0.15"/>
  <cols>
    <col min="1" max="1" width="26" customWidth="1"/>
    <col min="2" max="2" width="30.625" customWidth="1"/>
    <col min="3" max="3" width="22.25" customWidth="1"/>
    <col min="4" max="4" width="36.75" customWidth="1"/>
    <col min="5" max="5" width="31.5" customWidth="1"/>
    <col min="6" max="6" width="27.625" customWidth="1"/>
    <col min="7" max="7" width="24.25" customWidth="1"/>
    <col min="8" max="11" width="8" customWidth="1"/>
    <col min="12" max="12" width="13.375" customWidth="1"/>
    <col min="13" max="13" width="17.375" customWidth="1"/>
    <col min="14" max="14" width="16" customWidth="1"/>
  </cols>
  <sheetData>
    <row r="1" spans="1:14" ht="17.25" customHeight="1" x14ac:dyDescent="0.2">
      <c r="A1" s="34" t="s">
        <v>28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</row>
    <row r="2" spans="1:14" ht="17.25" customHeight="1" x14ac:dyDescent="0.2">
      <c r="A2" s="1"/>
    </row>
    <row r="3" spans="1:14" ht="27" customHeight="1" x14ac:dyDescent="0.15">
      <c r="A3" s="7" t="s">
        <v>29</v>
      </c>
      <c r="B3" s="7" t="s">
        <v>30</v>
      </c>
    </row>
    <row r="4" spans="1:14" x14ac:dyDescent="0.15">
      <c r="A4" s="2" t="s">
        <v>31</v>
      </c>
      <c r="B4" s="2">
        <v>20</v>
      </c>
    </row>
    <row r="5" spans="1:14" x14ac:dyDescent="0.15">
      <c r="A5" s="2" t="s">
        <v>32</v>
      </c>
      <c r="B5" s="2">
        <v>8</v>
      </c>
    </row>
    <row r="6" spans="1:14" x14ac:dyDescent="0.15">
      <c r="A6" s="2" t="s">
        <v>33</v>
      </c>
      <c r="B6" s="2"/>
    </row>
    <row r="7" spans="1:14" x14ac:dyDescent="0.15">
      <c r="A7" s="2" t="s">
        <v>34</v>
      </c>
      <c r="B7" s="2" t="s">
        <v>5</v>
      </c>
    </row>
    <row r="8" spans="1:14" x14ac:dyDescent="0.15">
      <c r="A8" s="5"/>
      <c r="B8" s="5"/>
    </row>
  </sheetData>
  <mergeCells count="1">
    <mergeCell ref="A1:N1"/>
  </mergeCells>
  <phoneticPr fontId="5"/>
  <dataValidations count="1">
    <dataValidation type="list" allowBlank="1" sqref="B7" xr:uid="{00000000-0002-0000-0100-000000000000}">
      <formula1>"分/回 + 回/日,分/回 + 回/週,分/回 + 回/月,延べ作業時間（時間/月）,延べ作業時間（時間/年）"</formula1>
    </dataValidation>
  </dataValidations>
  <pageMargins left="0.75" right="0.75" top="1" bottom="1" header="0.5" footer="0.5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10"/>
  <sheetViews>
    <sheetView workbookViewId="0">
      <pane ySplit="9" topLeftCell="A10" activePane="bottomLeft" state="frozen"/>
      <selection pane="bottomLeft" sqref="A1:N1"/>
    </sheetView>
  </sheetViews>
  <sheetFormatPr defaultRowHeight="13.5" x14ac:dyDescent="0.15"/>
  <cols>
    <col min="1" max="1" width="6.625" customWidth="1"/>
    <col min="2" max="2" width="35.625" customWidth="1"/>
    <col min="3" max="3" width="22.25" customWidth="1"/>
    <col min="4" max="4" width="36.75" customWidth="1"/>
    <col min="5" max="5" width="31.5" customWidth="1"/>
    <col min="6" max="6" width="27.625" customWidth="1"/>
    <col min="7" max="7" width="24.25" customWidth="1"/>
    <col min="8" max="11" width="8" customWidth="1"/>
    <col min="12" max="12" width="13.375" customWidth="1"/>
    <col min="13" max="13" width="17.375" style="14" customWidth="1"/>
    <col min="14" max="14" width="16" customWidth="1"/>
  </cols>
  <sheetData>
    <row r="1" spans="1:14" ht="17.25" customHeight="1" x14ac:dyDescent="0.2">
      <c r="A1" s="34" t="s">
        <v>35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</row>
    <row r="2" spans="1:14" ht="17.25" customHeight="1" x14ac:dyDescent="0.2">
      <c r="A2" s="1"/>
    </row>
    <row r="3" spans="1:14" x14ac:dyDescent="0.15">
      <c r="A3" s="35" t="s">
        <v>126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</row>
    <row r="4" spans="1:14" x14ac:dyDescent="0.15">
      <c r="B4" s="2" t="s">
        <v>124</v>
      </c>
      <c r="C4" s="16">
        <f>SUM(M11:M110)</f>
        <v>0</v>
      </c>
      <c r="M4"/>
      <c r="N4" s="14"/>
    </row>
    <row r="5" spans="1:14" x14ac:dyDescent="0.15">
      <c r="B5" s="2" t="s">
        <v>125</v>
      </c>
      <c r="C5" s="16">
        <f>C4*12</f>
        <v>0</v>
      </c>
      <c r="M5"/>
      <c r="N5" s="14"/>
    </row>
    <row r="6" spans="1:14" x14ac:dyDescent="0.15">
      <c r="B6" s="2" t="s">
        <v>39</v>
      </c>
      <c r="C6" s="21" t="str">
        <f>IF('前提設定 ※必須'!B6="","",C4*'前提設定 ※必須'!B6)</f>
        <v/>
      </c>
      <c r="M6"/>
      <c r="N6" s="14"/>
    </row>
    <row r="7" spans="1:14" x14ac:dyDescent="0.15">
      <c r="A7" s="5"/>
      <c r="B7" s="5"/>
    </row>
    <row r="8" spans="1:14" ht="14.25" customHeight="1" x14ac:dyDescent="0.15">
      <c r="A8" s="13" t="s">
        <v>40</v>
      </c>
      <c r="G8" s="22" t="s">
        <v>123</v>
      </c>
      <c r="M8"/>
    </row>
    <row r="9" spans="1:14" ht="27" customHeight="1" x14ac:dyDescent="0.15">
      <c r="A9" s="6" t="s">
        <v>41</v>
      </c>
      <c r="B9" s="3" t="s">
        <v>42</v>
      </c>
      <c r="C9" s="3" t="s">
        <v>43</v>
      </c>
      <c r="D9" s="3" t="s">
        <v>44</v>
      </c>
      <c r="E9" s="3" t="s">
        <v>45</v>
      </c>
      <c r="F9" s="3" t="s">
        <v>46</v>
      </c>
      <c r="G9" s="3" t="s">
        <v>136</v>
      </c>
      <c r="H9" s="3" t="s">
        <v>47</v>
      </c>
      <c r="I9" s="3" t="s">
        <v>48</v>
      </c>
      <c r="J9" s="3" t="s">
        <v>49</v>
      </c>
      <c r="K9" s="3" t="s">
        <v>50</v>
      </c>
      <c r="L9" s="3" t="s">
        <v>131</v>
      </c>
      <c r="M9" s="15" t="s">
        <v>121</v>
      </c>
      <c r="N9" s="3" t="s">
        <v>51</v>
      </c>
    </row>
    <row r="10" spans="1:14" s="20" customFormat="1" x14ac:dyDescent="0.15">
      <c r="A10" s="17" t="s">
        <v>122</v>
      </c>
      <c r="B10" s="18" t="s">
        <v>116</v>
      </c>
      <c r="C10" s="18" t="s">
        <v>117</v>
      </c>
      <c r="D10" s="18" t="s">
        <v>118</v>
      </c>
      <c r="E10" s="18" t="s">
        <v>119</v>
      </c>
      <c r="F10" s="18" t="s">
        <v>120</v>
      </c>
      <c r="G10" s="18" t="s">
        <v>10</v>
      </c>
      <c r="H10" s="18">
        <v>3</v>
      </c>
      <c r="I10" s="18"/>
      <c r="J10" s="18">
        <v>5</v>
      </c>
      <c r="K10" s="18"/>
      <c r="L10" s="18"/>
      <c r="M10" s="19">
        <f>IF($G10="分/回 + 回/日",($H10*$I10*'前提設定 ※必須'!$B$4)/60,IF($G10="分/回 + 回/週",($H10*$J10*('前提設定 ※必須'!$B$4/5))/60,IF($G10="分/回 + 回/月",($H10*$K10)/60,IF($G10="延べ作業時間（時間/月）",$L10,IF($G10="延べ作業時間（時間/年）",$L10/12,""))))) / 24</f>
        <v>4.1666666666666664E-2</v>
      </c>
      <c r="N10" s="18"/>
    </row>
    <row r="11" spans="1:14" x14ac:dyDescent="0.15">
      <c r="A11" s="4">
        <v>1</v>
      </c>
      <c r="B11" s="2"/>
      <c r="C11" s="2"/>
      <c r="D11" s="2"/>
      <c r="E11" s="2"/>
      <c r="F11" s="2"/>
      <c r="G11" s="2" t="str">
        <f>'前提設定 ※必須'!$B$7</f>
        <v>分/回 + 回/日</v>
      </c>
      <c r="H11" s="2"/>
      <c r="I11" s="2"/>
      <c r="J11" s="2"/>
      <c r="K11" s="2"/>
      <c r="L11" s="2"/>
      <c r="M11" s="16">
        <f>IF($G11="分/回 + 回/日",($H11*$I11*'前提設定 ※必須'!$B$4)/60,IF($G11="分/回 + 回/週",($H11*$J11*('前提設定 ※必須'!$B$4/5))/60,IF($G11="分/回 + 回/月",($H11*$K11)/60,IF($G11="延べ作業時間（時間/月）",$L11,IF($G11="延べ作業時間（時間/年）",$L11/12,""))))) / 24</f>
        <v>0</v>
      </c>
      <c r="N11" s="2"/>
    </row>
    <row r="12" spans="1:14" x14ac:dyDescent="0.15">
      <c r="A12" s="4">
        <v>2</v>
      </c>
      <c r="B12" s="2"/>
      <c r="C12" s="2"/>
      <c r="D12" s="2"/>
      <c r="E12" s="2"/>
      <c r="F12" s="2"/>
      <c r="G12" s="2" t="str">
        <f>'前提設定 ※必須'!$B$7</f>
        <v>分/回 + 回/日</v>
      </c>
      <c r="H12" s="2"/>
      <c r="I12" s="2"/>
      <c r="J12" s="2"/>
      <c r="K12" s="2"/>
      <c r="L12" s="2"/>
      <c r="M12" s="16">
        <f>IF($G12="分/回 + 回/日",($H12*$I12*'前提設定 ※必須'!$B$4)/60,IF($G12="分/回 + 回/週",($H12*$J12*('前提設定 ※必須'!$B$4/5))/60,IF($G12="分/回 + 回/月",($H12*$K12)/60,IF($G12="延べ作業時間（時間/月）",$L12,IF($G12="延べ作業時間（時間/年）",$L12/12,""))))) / 24</f>
        <v>0</v>
      </c>
      <c r="N12" s="2"/>
    </row>
    <row r="13" spans="1:14" x14ac:dyDescent="0.15">
      <c r="A13" s="4">
        <v>3</v>
      </c>
      <c r="B13" s="2"/>
      <c r="C13" s="2"/>
      <c r="D13" s="2"/>
      <c r="E13" s="2"/>
      <c r="F13" s="2"/>
      <c r="G13" s="2" t="str">
        <f>'前提設定 ※必須'!$B$7</f>
        <v>分/回 + 回/日</v>
      </c>
      <c r="H13" s="2"/>
      <c r="I13" s="2"/>
      <c r="J13" s="2"/>
      <c r="K13" s="2"/>
      <c r="L13" s="2"/>
      <c r="M13" s="16">
        <f>IF($G13="分/回 + 回/日",($H13*$I13*'前提設定 ※必須'!$B$4)/60,IF($G13="分/回 + 回/週",($H13*$J13*('前提設定 ※必須'!$B$4/5))/60,IF($G13="分/回 + 回/月",($H13*$K13)/60,IF($G13="延べ作業時間（時間/月）",$L13,IF($G13="延べ作業時間（時間/年）",$L13/12,""))))) / 24</f>
        <v>0</v>
      </c>
      <c r="N13" s="2"/>
    </row>
    <row r="14" spans="1:14" x14ac:dyDescent="0.15">
      <c r="A14" s="4">
        <v>4</v>
      </c>
      <c r="B14" s="2"/>
      <c r="C14" s="2"/>
      <c r="D14" s="2"/>
      <c r="E14" s="2"/>
      <c r="F14" s="2"/>
      <c r="G14" s="2" t="str">
        <f>'前提設定 ※必須'!$B$7</f>
        <v>分/回 + 回/日</v>
      </c>
      <c r="H14" s="2"/>
      <c r="I14" s="2"/>
      <c r="J14" s="2"/>
      <c r="K14" s="2"/>
      <c r="L14" s="2"/>
      <c r="M14" s="16">
        <f>IF($G14="分/回 + 回/日",($H14*$I14*'前提設定 ※必須'!$B$4)/60,IF($G14="分/回 + 回/週",($H14*$J14*('前提設定 ※必須'!$B$4/5))/60,IF($G14="分/回 + 回/月",($H14*$K14)/60,IF($G14="延べ作業時間（時間/月）",$L14,IF($G14="延べ作業時間（時間/年）",$L14/12,""))))) / 24</f>
        <v>0</v>
      </c>
      <c r="N14" s="2"/>
    </row>
    <row r="15" spans="1:14" x14ac:dyDescent="0.15">
      <c r="A15" s="4">
        <v>5</v>
      </c>
      <c r="B15" s="2"/>
      <c r="C15" s="2"/>
      <c r="D15" s="2"/>
      <c r="E15" s="2"/>
      <c r="F15" s="2"/>
      <c r="G15" s="2" t="str">
        <f>'前提設定 ※必須'!$B$7</f>
        <v>分/回 + 回/日</v>
      </c>
      <c r="H15" s="2"/>
      <c r="I15" s="2"/>
      <c r="J15" s="2"/>
      <c r="K15" s="2"/>
      <c r="L15" s="2"/>
      <c r="M15" s="16">
        <f>IF($G15="分/回 + 回/日",($H15*$I15*'前提設定 ※必須'!$B$4)/60,IF($G15="分/回 + 回/週",($H15*$J15*('前提設定 ※必須'!$B$4/5))/60,IF($G15="分/回 + 回/月",($H15*$K15)/60,IF($G15="延べ作業時間（時間/月）",$L15,IF($G15="延べ作業時間（時間/年）",$L15/12,""))))) / 24</f>
        <v>0</v>
      </c>
      <c r="N15" s="2"/>
    </row>
    <row r="16" spans="1:14" x14ac:dyDescent="0.15">
      <c r="A16" s="4">
        <v>6</v>
      </c>
      <c r="B16" s="2"/>
      <c r="C16" s="2"/>
      <c r="D16" s="2"/>
      <c r="E16" s="2"/>
      <c r="F16" s="2"/>
      <c r="G16" s="2" t="str">
        <f>'前提設定 ※必須'!$B$7</f>
        <v>分/回 + 回/日</v>
      </c>
      <c r="H16" s="2"/>
      <c r="I16" s="2"/>
      <c r="J16" s="2"/>
      <c r="K16" s="2"/>
      <c r="L16" s="2"/>
      <c r="M16" s="16">
        <f>IF($G16="分/回 + 回/日",($H16*$I16*'前提設定 ※必須'!$B$4)/60,IF($G16="分/回 + 回/週",($H16*$J16*('前提設定 ※必須'!$B$4/5))/60,IF($G16="分/回 + 回/月",($H16*$K16)/60,IF($G16="延べ作業時間（時間/月）",$L16,IF($G16="延べ作業時間（時間/年）",$L16/12,""))))) / 24</f>
        <v>0</v>
      </c>
      <c r="N16" s="2"/>
    </row>
    <row r="17" spans="1:14" x14ac:dyDescent="0.15">
      <c r="A17" s="4">
        <v>7</v>
      </c>
      <c r="B17" s="2"/>
      <c r="C17" s="2"/>
      <c r="D17" s="2"/>
      <c r="E17" s="2"/>
      <c r="F17" s="2"/>
      <c r="G17" s="2" t="str">
        <f>'前提設定 ※必須'!$B$7</f>
        <v>分/回 + 回/日</v>
      </c>
      <c r="H17" s="2"/>
      <c r="I17" s="2"/>
      <c r="J17" s="2"/>
      <c r="K17" s="2"/>
      <c r="L17" s="2"/>
      <c r="M17" s="16">
        <f>IF($G17="分/回 + 回/日",($H17*$I17*'前提設定 ※必須'!$B$4)/60,IF($G17="分/回 + 回/週",($H17*$J17*('前提設定 ※必須'!$B$4/5))/60,IF($G17="分/回 + 回/月",($H17*$K17)/60,IF($G17="延べ作業時間（時間/月）",$L17,IF($G17="延べ作業時間（時間/年）",$L17/12,""))))) / 24</f>
        <v>0</v>
      </c>
      <c r="N17" s="2"/>
    </row>
    <row r="18" spans="1:14" x14ac:dyDescent="0.15">
      <c r="A18" s="4">
        <v>8</v>
      </c>
      <c r="B18" s="2"/>
      <c r="C18" s="2"/>
      <c r="D18" s="2"/>
      <c r="E18" s="2"/>
      <c r="F18" s="2"/>
      <c r="G18" s="2" t="str">
        <f>'前提設定 ※必須'!$B$7</f>
        <v>分/回 + 回/日</v>
      </c>
      <c r="H18" s="2"/>
      <c r="I18" s="2"/>
      <c r="J18" s="2"/>
      <c r="K18" s="2"/>
      <c r="L18" s="2"/>
      <c r="M18" s="16">
        <f>IF($G18="分/回 + 回/日",($H18*$I18*'前提設定 ※必須'!$B$4)/60,IF($G18="分/回 + 回/週",($H18*$J18*('前提設定 ※必須'!$B$4/5))/60,IF($G18="分/回 + 回/月",($H18*$K18)/60,IF($G18="延べ作業時間（時間/月）",$L18,IF($G18="延べ作業時間（時間/年）",$L18/12,""))))) / 24</f>
        <v>0</v>
      </c>
      <c r="N18" s="2"/>
    </row>
    <row r="19" spans="1:14" x14ac:dyDescent="0.15">
      <c r="A19" s="4">
        <v>9</v>
      </c>
      <c r="B19" s="2"/>
      <c r="C19" s="2"/>
      <c r="D19" s="2"/>
      <c r="E19" s="2"/>
      <c r="F19" s="2"/>
      <c r="G19" s="2" t="str">
        <f>'前提設定 ※必須'!$B$7</f>
        <v>分/回 + 回/日</v>
      </c>
      <c r="H19" s="2"/>
      <c r="I19" s="2"/>
      <c r="J19" s="2"/>
      <c r="K19" s="2"/>
      <c r="L19" s="2"/>
      <c r="M19" s="16">
        <f>IF($G19="分/回 + 回/日",($H19*$I19*'前提設定 ※必須'!$B$4)/60,IF($G19="分/回 + 回/週",($H19*$J19*('前提設定 ※必須'!$B$4/5))/60,IF($G19="分/回 + 回/月",($H19*$K19)/60,IF($G19="延べ作業時間（時間/月）",$L19,IF($G19="延べ作業時間（時間/年）",$L19/12,""))))) / 24</f>
        <v>0</v>
      </c>
      <c r="N19" s="2"/>
    </row>
    <row r="20" spans="1:14" x14ac:dyDescent="0.15">
      <c r="A20" s="4">
        <v>10</v>
      </c>
      <c r="B20" s="2"/>
      <c r="C20" s="2"/>
      <c r="D20" s="2"/>
      <c r="E20" s="2"/>
      <c r="F20" s="2"/>
      <c r="G20" s="2" t="str">
        <f>'前提設定 ※必須'!$B$7</f>
        <v>分/回 + 回/日</v>
      </c>
      <c r="H20" s="2"/>
      <c r="I20" s="2"/>
      <c r="J20" s="2"/>
      <c r="K20" s="2"/>
      <c r="L20" s="2"/>
      <c r="M20" s="16">
        <f>IF($G20="分/回 + 回/日",($H20*$I20*'前提設定 ※必須'!$B$4)/60,IF($G20="分/回 + 回/週",($H20*$J20*('前提設定 ※必須'!$B$4/5))/60,IF($G20="分/回 + 回/月",($H20*$K20)/60,IF($G20="延べ作業時間（時間/月）",$L20,IF($G20="延べ作業時間（時間/年）",$L20/12,""))))) / 24</f>
        <v>0</v>
      </c>
      <c r="N20" s="2"/>
    </row>
    <row r="21" spans="1:14" x14ac:dyDescent="0.15">
      <c r="A21" s="4">
        <v>11</v>
      </c>
      <c r="B21" s="2"/>
      <c r="C21" s="2"/>
      <c r="D21" s="2"/>
      <c r="E21" s="2"/>
      <c r="F21" s="2"/>
      <c r="G21" s="2" t="str">
        <f>'前提設定 ※必須'!$B$7</f>
        <v>分/回 + 回/日</v>
      </c>
      <c r="H21" s="2"/>
      <c r="I21" s="2"/>
      <c r="J21" s="2"/>
      <c r="K21" s="2"/>
      <c r="L21" s="2"/>
      <c r="M21" s="16">
        <f>IF($G21="分/回 + 回/日",($H21*$I21*'前提設定 ※必須'!$B$4)/60,IF($G21="分/回 + 回/週",($H21*$J21*('前提設定 ※必須'!$B$4/5))/60,IF($G21="分/回 + 回/月",($H21*$K21)/60,IF($G21="延べ作業時間（時間/月）",$L21,IF($G21="延べ作業時間（時間/年）",$L21/12,""))))) / 24</f>
        <v>0</v>
      </c>
      <c r="N21" s="2"/>
    </row>
    <row r="22" spans="1:14" x14ac:dyDescent="0.15">
      <c r="A22" s="4">
        <v>12</v>
      </c>
      <c r="B22" s="2"/>
      <c r="C22" s="2"/>
      <c r="D22" s="2"/>
      <c r="E22" s="2"/>
      <c r="F22" s="2"/>
      <c r="G22" s="2" t="str">
        <f>'前提設定 ※必須'!$B$7</f>
        <v>分/回 + 回/日</v>
      </c>
      <c r="H22" s="2"/>
      <c r="I22" s="2"/>
      <c r="J22" s="2"/>
      <c r="K22" s="2"/>
      <c r="L22" s="2"/>
      <c r="M22" s="16">
        <f>IF($G22="分/回 + 回/日",($H22*$I22*'前提設定 ※必須'!$B$4)/60,IF($G22="分/回 + 回/週",($H22*$J22*('前提設定 ※必須'!$B$4/5))/60,IF($G22="分/回 + 回/月",($H22*$K22)/60,IF($G22="延べ作業時間（時間/月）",$L22,IF($G22="延べ作業時間（時間/年）",$L22/12,""))))) / 24</f>
        <v>0</v>
      </c>
      <c r="N22" s="2"/>
    </row>
    <row r="23" spans="1:14" x14ac:dyDescent="0.15">
      <c r="A23" s="4">
        <v>13</v>
      </c>
      <c r="B23" s="2"/>
      <c r="C23" s="2"/>
      <c r="D23" s="2"/>
      <c r="E23" s="2"/>
      <c r="F23" s="2"/>
      <c r="G23" s="2" t="str">
        <f>'前提設定 ※必須'!$B$7</f>
        <v>分/回 + 回/日</v>
      </c>
      <c r="H23" s="2"/>
      <c r="I23" s="2"/>
      <c r="J23" s="2"/>
      <c r="K23" s="2"/>
      <c r="L23" s="2"/>
      <c r="M23" s="16">
        <f>IF($G23="分/回 + 回/日",($H23*$I23*'前提設定 ※必須'!$B$4)/60,IF($G23="分/回 + 回/週",($H23*$J23*('前提設定 ※必須'!$B$4/5))/60,IF($G23="分/回 + 回/月",($H23*$K23)/60,IF($G23="延べ作業時間（時間/月）",$L23,IF($G23="延べ作業時間（時間/年）",$L23/12,""))))) / 24</f>
        <v>0</v>
      </c>
      <c r="N23" s="2"/>
    </row>
    <row r="24" spans="1:14" x14ac:dyDescent="0.15">
      <c r="A24" s="4">
        <v>14</v>
      </c>
      <c r="B24" s="2"/>
      <c r="C24" s="2"/>
      <c r="D24" s="2"/>
      <c r="E24" s="2"/>
      <c r="F24" s="2"/>
      <c r="G24" s="2" t="str">
        <f>'前提設定 ※必須'!$B$7</f>
        <v>分/回 + 回/日</v>
      </c>
      <c r="H24" s="2"/>
      <c r="I24" s="2"/>
      <c r="J24" s="2"/>
      <c r="K24" s="2"/>
      <c r="L24" s="2"/>
      <c r="M24" s="16">
        <f>IF($G24="分/回 + 回/日",($H24*$I24*'前提設定 ※必須'!$B$4)/60,IF($G24="分/回 + 回/週",($H24*$J24*('前提設定 ※必須'!$B$4/5))/60,IF($G24="分/回 + 回/月",($H24*$K24)/60,IF($G24="延べ作業時間（時間/月）",$L24,IF($G24="延べ作業時間（時間/年）",$L24/12,""))))) / 24</f>
        <v>0</v>
      </c>
      <c r="N24" s="2"/>
    </row>
    <row r="25" spans="1:14" x14ac:dyDescent="0.15">
      <c r="A25" s="4">
        <v>15</v>
      </c>
      <c r="B25" s="2"/>
      <c r="C25" s="2"/>
      <c r="D25" s="2"/>
      <c r="E25" s="2"/>
      <c r="F25" s="2"/>
      <c r="G25" s="2" t="str">
        <f>'前提設定 ※必須'!$B$7</f>
        <v>分/回 + 回/日</v>
      </c>
      <c r="H25" s="2"/>
      <c r="I25" s="2"/>
      <c r="J25" s="2"/>
      <c r="K25" s="2"/>
      <c r="L25" s="2"/>
      <c r="M25" s="16">
        <f>IF($G25="分/回 + 回/日",($H25*$I25*'前提設定 ※必須'!$B$4)/60,IF($G25="分/回 + 回/週",($H25*$J25*('前提設定 ※必須'!$B$4/5))/60,IF($G25="分/回 + 回/月",($H25*$K25)/60,IF($G25="延べ作業時間（時間/月）",$L25,IF($G25="延べ作業時間（時間/年）",$L25/12,""))))) / 24</f>
        <v>0</v>
      </c>
      <c r="N25" s="2"/>
    </row>
    <row r="26" spans="1:14" x14ac:dyDescent="0.15">
      <c r="A26" s="4">
        <v>16</v>
      </c>
      <c r="B26" s="2"/>
      <c r="C26" s="2"/>
      <c r="D26" s="2"/>
      <c r="E26" s="2"/>
      <c r="F26" s="2"/>
      <c r="G26" s="2" t="str">
        <f>'前提設定 ※必須'!$B$7</f>
        <v>分/回 + 回/日</v>
      </c>
      <c r="H26" s="2"/>
      <c r="I26" s="2"/>
      <c r="J26" s="2"/>
      <c r="K26" s="2"/>
      <c r="L26" s="2"/>
      <c r="M26" s="16">
        <f>IF($G26="分/回 + 回/日",($H26*$I26*'前提設定 ※必須'!$B$4)/60,IF($G26="分/回 + 回/週",($H26*$J26*('前提設定 ※必須'!$B$4/5))/60,IF($G26="分/回 + 回/月",($H26*$K26)/60,IF($G26="延べ作業時間（時間/月）",$L26,IF($G26="延べ作業時間（時間/年）",$L26/12,""))))) / 24</f>
        <v>0</v>
      </c>
      <c r="N26" s="2"/>
    </row>
    <row r="27" spans="1:14" x14ac:dyDescent="0.15">
      <c r="A27" s="4">
        <v>17</v>
      </c>
      <c r="B27" s="2"/>
      <c r="C27" s="2"/>
      <c r="D27" s="2"/>
      <c r="E27" s="2"/>
      <c r="F27" s="2"/>
      <c r="G27" s="2" t="str">
        <f>'前提設定 ※必須'!$B$7</f>
        <v>分/回 + 回/日</v>
      </c>
      <c r="H27" s="2"/>
      <c r="I27" s="2"/>
      <c r="J27" s="2"/>
      <c r="K27" s="2"/>
      <c r="L27" s="2"/>
      <c r="M27" s="16">
        <f>IF($G27="分/回 + 回/日",($H27*$I27*'前提設定 ※必須'!$B$4)/60,IF($G27="分/回 + 回/週",($H27*$J27*('前提設定 ※必須'!$B$4/5))/60,IF($G27="分/回 + 回/月",($H27*$K27)/60,IF($G27="延べ作業時間（時間/月）",$L27,IF($G27="延べ作業時間（時間/年）",$L27/12,""))))) / 24</f>
        <v>0</v>
      </c>
      <c r="N27" s="2"/>
    </row>
    <row r="28" spans="1:14" x14ac:dyDescent="0.15">
      <c r="A28" s="4">
        <v>18</v>
      </c>
      <c r="B28" s="2"/>
      <c r="C28" s="2"/>
      <c r="D28" s="2"/>
      <c r="E28" s="2"/>
      <c r="F28" s="2"/>
      <c r="G28" s="2" t="str">
        <f>'前提設定 ※必須'!$B$7</f>
        <v>分/回 + 回/日</v>
      </c>
      <c r="H28" s="2"/>
      <c r="I28" s="2"/>
      <c r="J28" s="2"/>
      <c r="K28" s="2"/>
      <c r="L28" s="2"/>
      <c r="M28" s="16">
        <f>IF($G28="分/回 + 回/日",($H28*$I28*'前提設定 ※必須'!$B$4)/60,IF($G28="分/回 + 回/週",($H28*$J28*('前提設定 ※必須'!$B$4/5))/60,IF($G28="分/回 + 回/月",($H28*$K28)/60,IF($G28="延べ作業時間（時間/月）",$L28,IF($G28="延べ作業時間（時間/年）",$L28/12,""))))) / 24</f>
        <v>0</v>
      </c>
      <c r="N28" s="2"/>
    </row>
    <row r="29" spans="1:14" x14ac:dyDescent="0.15">
      <c r="A29" s="4">
        <v>19</v>
      </c>
      <c r="B29" s="2"/>
      <c r="C29" s="2"/>
      <c r="D29" s="2"/>
      <c r="E29" s="2"/>
      <c r="F29" s="2"/>
      <c r="G29" s="2" t="str">
        <f>'前提設定 ※必須'!$B$7</f>
        <v>分/回 + 回/日</v>
      </c>
      <c r="H29" s="2"/>
      <c r="I29" s="2"/>
      <c r="J29" s="2"/>
      <c r="K29" s="2"/>
      <c r="L29" s="2"/>
      <c r="M29" s="16">
        <f>IF($G29="分/回 + 回/日",($H29*$I29*'前提設定 ※必須'!$B$4)/60,IF($G29="分/回 + 回/週",($H29*$J29*('前提設定 ※必須'!$B$4/5))/60,IF($G29="分/回 + 回/月",($H29*$K29)/60,IF($G29="延べ作業時間（時間/月）",$L29,IF($G29="延べ作業時間（時間/年）",$L29/12,""))))) / 24</f>
        <v>0</v>
      </c>
      <c r="N29" s="2"/>
    </row>
    <row r="30" spans="1:14" x14ac:dyDescent="0.15">
      <c r="A30" s="4">
        <v>20</v>
      </c>
      <c r="B30" s="2"/>
      <c r="C30" s="2"/>
      <c r="D30" s="2"/>
      <c r="E30" s="2"/>
      <c r="F30" s="2"/>
      <c r="G30" s="2" t="str">
        <f>'前提設定 ※必須'!$B$7</f>
        <v>分/回 + 回/日</v>
      </c>
      <c r="H30" s="2"/>
      <c r="I30" s="2"/>
      <c r="J30" s="2"/>
      <c r="K30" s="2"/>
      <c r="L30" s="2"/>
      <c r="M30" s="16">
        <f>IF($G30="分/回 + 回/日",($H30*$I30*'前提設定 ※必須'!$B$4)/60,IF($G30="分/回 + 回/週",($H30*$J30*('前提設定 ※必須'!$B$4/5))/60,IF($G30="分/回 + 回/月",($H30*$K30)/60,IF($G30="延べ作業時間（時間/月）",$L30,IF($G30="延べ作業時間（時間/年）",$L30/12,""))))) / 24</f>
        <v>0</v>
      </c>
      <c r="N30" s="2"/>
    </row>
    <row r="31" spans="1:14" x14ac:dyDescent="0.15">
      <c r="A31" s="4">
        <v>21</v>
      </c>
      <c r="B31" s="2"/>
      <c r="C31" s="2"/>
      <c r="D31" s="2"/>
      <c r="E31" s="2"/>
      <c r="F31" s="2"/>
      <c r="G31" s="2" t="str">
        <f>'前提設定 ※必須'!$B$7</f>
        <v>分/回 + 回/日</v>
      </c>
      <c r="H31" s="2"/>
      <c r="I31" s="2"/>
      <c r="J31" s="2"/>
      <c r="K31" s="2"/>
      <c r="L31" s="2"/>
      <c r="M31" s="16">
        <f>IF($G31="分/回 + 回/日",($H31*$I31*'前提設定 ※必須'!$B$4)/60,IF($G31="分/回 + 回/週",($H31*$J31*('前提設定 ※必須'!$B$4/5))/60,IF($G31="分/回 + 回/月",($H31*$K31)/60,IF($G31="延べ作業時間（時間/月）",$L31,IF($G31="延べ作業時間（時間/年）",$L31/12,""))))) / 24</f>
        <v>0</v>
      </c>
      <c r="N31" s="2"/>
    </row>
    <row r="32" spans="1:14" x14ac:dyDescent="0.15">
      <c r="A32" s="4">
        <v>22</v>
      </c>
      <c r="B32" s="2"/>
      <c r="C32" s="2"/>
      <c r="D32" s="2"/>
      <c r="E32" s="2"/>
      <c r="F32" s="2"/>
      <c r="G32" s="2" t="str">
        <f>'前提設定 ※必須'!$B$7</f>
        <v>分/回 + 回/日</v>
      </c>
      <c r="H32" s="2"/>
      <c r="I32" s="2"/>
      <c r="J32" s="2"/>
      <c r="K32" s="2"/>
      <c r="L32" s="2"/>
      <c r="M32" s="16">
        <f>IF($G32="分/回 + 回/日",($H32*$I32*'前提設定 ※必須'!$B$4)/60,IF($G32="分/回 + 回/週",($H32*$J32*('前提設定 ※必須'!$B$4/5))/60,IF($G32="分/回 + 回/月",($H32*$K32)/60,IF($G32="延べ作業時間（時間/月）",$L32,IF($G32="延べ作業時間（時間/年）",$L32/12,""))))) / 24</f>
        <v>0</v>
      </c>
      <c r="N32" s="2"/>
    </row>
    <row r="33" spans="1:14" x14ac:dyDescent="0.15">
      <c r="A33" s="4">
        <v>23</v>
      </c>
      <c r="B33" s="2"/>
      <c r="C33" s="2"/>
      <c r="D33" s="2"/>
      <c r="E33" s="2"/>
      <c r="F33" s="2"/>
      <c r="G33" s="2" t="str">
        <f>'前提設定 ※必須'!$B$7</f>
        <v>分/回 + 回/日</v>
      </c>
      <c r="H33" s="2"/>
      <c r="I33" s="2"/>
      <c r="J33" s="2"/>
      <c r="K33" s="2"/>
      <c r="L33" s="2"/>
      <c r="M33" s="16">
        <f>IF($G33="分/回 + 回/日",($H33*$I33*'前提設定 ※必須'!$B$4)/60,IF($G33="分/回 + 回/週",($H33*$J33*('前提設定 ※必須'!$B$4/5))/60,IF($G33="分/回 + 回/月",($H33*$K33)/60,IF($G33="延べ作業時間（時間/月）",$L33,IF($G33="延べ作業時間（時間/年）",$L33/12,""))))) / 24</f>
        <v>0</v>
      </c>
      <c r="N33" s="2"/>
    </row>
    <row r="34" spans="1:14" x14ac:dyDescent="0.15">
      <c r="A34" s="4">
        <v>24</v>
      </c>
      <c r="B34" s="2"/>
      <c r="C34" s="2"/>
      <c r="D34" s="2"/>
      <c r="E34" s="2"/>
      <c r="F34" s="2"/>
      <c r="G34" s="2" t="str">
        <f>'前提設定 ※必須'!$B$7</f>
        <v>分/回 + 回/日</v>
      </c>
      <c r="H34" s="2"/>
      <c r="I34" s="2"/>
      <c r="J34" s="2"/>
      <c r="K34" s="2"/>
      <c r="L34" s="2"/>
      <c r="M34" s="16">
        <f>IF($G34="分/回 + 回/日",($H34*$I34*'前提設定 ※必須'!$B$4)/60,IF($G34="分/回 + 回/週",($H34*$J34*('前提設定 ※必須'!$B$4/5))/60,IF($G34="分/回 + 回/月",($H34*$K34)/60,IF($G34="延べ作業時間（時間/月）",$L34,IF($G34="延べ作業時間（時間/年）",$L34/12,""))))) / 24</f>
        <v>0</v>
      </c>
      <c r="N34" s="2"/>
    </row>
    <row r="35" spans="1:14" x14ac:dyDescent="0.15">
      <c r="A35" s="4">
        <v>25</v>
      </c>
      <c r="B35" s="2"/>
      <c r="C35" s="2"/>
      <c r="D35" s="2"/>
      <c r="E35" s="2"/>
      <c r="F35" s="2"/>
      <c r="G35" s="2" t="str">
        <f>'前提設定 ※必須'!$B$7</f>
        <v>分/回 + 回/日</v>
      </c>
      <c r="H35" s="2"/>
      <c r="I35" s="2"/>
      <c r="J35" s="2"/>
      <c r="K35" s="2"/>
      <c r="L35" s="2"/>
      <c r="M35" s="16">
        <f>IF($G35="分/回 + 回/日",($H35*$I35*'前提設定 ※必須'!$B$4)/60,IF($G35="分/回 + 回/週",($H35*$J35*('前提設定 ※必須'!$B$4/5))/60,IF($G35="分/回 + 回/月",($H35*$K35)/60,IF($G35="延べ作業時間（時間/月）",$L35,IF($G35="延べ作業時間（時間/年）",$L35/12,""))))) / 24</f>
        <v>0</v>
      </c>
      <c r="N35" s="2"/>
    </row>
    <row r="36" spans="1:14" x14ac:dyDescent="0.15">
      <c r="A36" s="4">
        <v>26</v>
      </c>
      <c r="B36" s="2"/>
      <c r="C36" s="2"/>
      <c r="D36" s="2"/>
      <c r="E36" s="2"/>
      <c r="F36" s="2"/>
      <c r="G36" s="2" t="str">
        <f>'前提設定 ※必須'!$B$7</f>
        <v>分/回 + 回/日</v>
      </c>
      <c r="H36" s="2"/>
      <c r="I36" s="2"/>
      <c r="J36" s="2"/>
      <c r="K36" s="2"/>
      <c r="L36" s="2"/>
      <c r="M36" s="16">
        <f>IF($G36="分/回 + 回/日",($H36*$I36*'前提設定 ※必須'!$B$4)/60,IF($G36="分/回 + 回/週",($H36*$J36*('前提設定 ※必須'!$B$4/5))/60,IF($G36="分/回 + 回/月",($H36*$K36)/60,IF($G36="延べ作業時間（時間/月）",$L36,IF($G36="延べ作業時間（時間/年）",$L36/12,""))))) / 24</f>
        <v>0</v>
      </c>
      <c r="N36" s="2"/>
    </row>
    <row r="37" spans="1:14" x14ac:dyDescent="0.15">
      <c r="A37" s="4">
        <v>27</v>
      </c>
      <c r="B37" s="2"/>
      <c r="C37" s="2"/>
      <c r="D37" s="2"/>
      <c r="E37" s="2"/>
      <c r="F37" s="2"/>
      <c r="G37" s="2" t="str">
        <f>'前提設定 ※必須'!$B$7</f>
        <v>分/回 + 回/日</v>
      </c>
      <c r="H37" s="2"/>
      <c r="I37" s="2"/>
      <c r="J37" s="2"/>
      <c r="K37" s="2"/>
      <c r="L37" s="2"/>
      <c r="M37" s="16">
        <f>IF($G37="分/回 + 回/日",($H37*$I37*'前提設定 ※必須'!$B$4)/60,IF($G37="分/回 + 回/週",($H37*$J37*('前提設定 ※必須'!$B$4/5))/60,IF($G37="分/回 + 回/月",($H37*$K37)/60,IF($G37="延べ作業時間（時間/月）",$L37,IF($G37="延べ作業時間（時間/年）",$L37/12,""))))) / 24</f>
        <v>0</v>
      </c>
      <c r="N37" s="2"/>
    </row>
    <row r="38" spans="1:14" x14ac:dyDescent="0.15">
      <c r="A38" s="4">
        <v>28</v>
      </c>
      <c r="B38" s="2"/>
      <c r="C38" s="2"/>
      <c r="D38" s="2"/>
      <c r="E38" s="2"/>
      <c r="F38" s="2"/>
      <c r="G38" s="2" t="str">
        <f>'前提設定 ※必須'!$B$7</f>
        <v>分/回 + 回/日</v>
      </c>
      <c r="H38" s="2"/>
      <c r="I38" s="2"/>
      <c r="J38" s="2"/>
      <c r="K38" s="2"/>
      <c r="L38" s="2"/>
      <c r="M38" s="16">
        <f>IF($G38="分/回 + 回/日",($H38*$I38*'前提設定 ※必須'!$B$4)/60,IF($G38="分/回 + 回/週",($H38*$J38*('前提設定 ※必須'!$B$4/5))/60,IF($G38="分/回 + 回/月",($H38*$K38)/60,IF($G38="延べ作業時間（時間/月）",$L38,IF($G38="延べ作業時間（時間/年）",$L38/12,""))))) / 24</f>
        <v>0</v>
      </c>
      <c r="N38" s="2"/>
    </row>
    <row r="39" spans="1:14" x14ac:dyDescent="0.15">
      <c r="A39" s="4">
        <v>29</v>
      </c>
      <c r="B39" s="2"/>
      <c r="C39" s="2"/>
      <c r="D39" s="2"/>
      <c r="E39" s="2"/>
      <c r="F39" s="2"/>
      <c r="G39" s="2" t="str">
        <f>'前提設定 ※必須'!$B$7</f>
        <v>分/回 + 回/日</v>
      </c>
      <c r="H39" s="2"/>
      <c r="I39" s="2"/>
      <c r="J39" s="2"/>
      <c r="K39" s="2"/>
      <c r="L39" s="2"/>
      <c r="M39" s="16">
        <f>IF($G39="分/回 + 回/日",($H39*$I39*'前提設定 ※必須'!$B$4)/60,IF($G39="分/回 + 回/週",($H39*$J39*('前提設定 ※必須'!$B$4/5))/60,IF($G39="分/回 + 回/月",($H39*$K39)/60,IF($G39="延べ作業時間（時間/月）",$L39,IF($G39="延べ作業時間（時間/年）",$L39/12,""))))) / 24</f>
        <v>0</v>
      </c>
      <c r="N39" s="2"/>
    </row>
    <row r="40" spans="1:14" x14ac:dyDescent="0.15">
      <c r="A40" s="4">
        <v>30</v>
      </c>
      <c r="B40" s="2"/>
      <c r="C40" s="2"/>
      <c r="D40" s="2"/>
      <c r="E40" s="2"/>
      <c r="F40" s="2"/>
      <c r="G40" s="2" t="str">
        <f>'前提設定 ※必須'!$B$7</f>
        <v>分/回 + 回/日</v>
      </c>
      <c r="H40" s="2"/>
      <c r="I40" s="2"/>
      <c r="J40" s="2"/>
      <c r="K40" s="2"/>
      <c r="L40" s="2"/>
      <c r="M40" s="16">
        <f>IF($G40="分/回 + 回/日",($H40*$I40*'前提設定 ※必須'!$B$4)/60,IF($G40="分/回 + 回/週",($H40*$J40*('前提設定 ※必須'!$B$4/5))/60,IF($G40="分/回 + 回/月",($H40*$K40)/60,IF($G40="延べ作業時間（時間/月）",$L40,IF($G40="延べ作業時間（時間/年）",$L40/12,""))))) / 24</f>
        <v>0</v>
      </c>
      <c r="N40" s="2"/>
    </row>
    <row r="41" spans="1:14" x14ac:dyDescent="0.15">
      <c r="A41" s="4">
        <v>31</v>
      </c>
      <c r="B41" s="2"/>
      <c r="C41" s="2"/>
      <c r="D41" s="2"/>
      <c r="E41" s="2"/>
      <c r="F41" s="2"/>
      <c r="G41" s="2" t="str">
        <f>'前提設定 ※必須'!$B$7</f>
        <v>分/回 + 回/日</v>
      </c>
      <c r="H41" s="2"/>
      <c r="I41" s="2"/>
      <c r="J41" s="2"/>
      <c r="K41" s="2"/>
      <c r="L41" s="2"/>
      <c r="M41" s="16">
        <f>IF($G41="分/回 + 回/日",($H41*$I41*'前提設定 ※必須'!$B$4)/60,IF($G41="分/回 + 回/週",($H41*$J41*('前提設定 ※必須'!$B$4/5))/60,IF($G41="分/回 + 回/月",($H41*$K41)/60,IF($G41="延べ作業時間（時間/月）",$L41,IF($G41="延べ作業時間（時間/年）",$L41/12,""))))) / 24</f>
        <v>0</v>
      </c>
      <c r="N41" s="2"/>
    </row>
    <row r="42" spans="1:14" x14ac:dyDescent="0.15">
      <c r="A42" s="4">
        <v>32</v>
      </c>
      <c r="B42" s="2"/>
      <c r="C42" s="2"/>
      <c r="D42" s="2"/>
      <c r="E42" s="2"/>
      <c r="F42" s="2"/>
      <c r="G42" s="2" t="str">
        <f>'前提設定 ※必須'!$B$7</f>
        <v>分/回 + 回/日</v>
      </c>
      <c r="H42" s="2"/>
      <c r="I42" s="2"/>
      <c r="J42" s="2"/>
      <c r="K42" s="2"/>
      <c r="L42" s="2"/>
      <c r="M42" s="16">
        <f>IF($G42="分/回 + 回/日",($H42*$I42*'前提設定 ※必須'!$B$4)/60,IF($G42="分/回 + 回/週",($H42*$J42*('前提設定 ※必須'!$B$4/5))/60,IF($G42="分/回 + 回/月",($H42*$K42)/60,IF($G42="延べ作業時間（時間/月）",$L42,IF($G42="延べ作業時間（時間/年）",$L42/12,""))))) / 24</f>
        <v>0</v>
      </c>
      <c r="N42" s="2"/>
    </row>
    <row r="43" spans="1:14" x14ac:dyDescent="0.15">
      <c r="A43" s="4">
        <v>33</v>
      </c>
      <c r="B43" s="2"/>
      <c r="C43" s="2"/>
      <c r="D43" s="2"/>
      <c r="E43" s="2"/>
      <c r="F43" s="2"/>
      <c r="G43" s="2" t="str">
        <f>'前提設定 ※必須'!$B$7</f>
        <v>分/回 + 回/日</v>
      </c>
      <c r="H43" s="2"/>
      <c r="I43" s="2"/>
      <c r="J43" s="2"/>
      <c r="K43" s="2"/>
      <c r="L43" s="2"/>
      <c r="M43" s="16">
        <f>IF($G43="分/回 + 回/日",($H43*$I43*'前提設定 ※必須'!$B$4)/60,IF($G43="分/回 + 回/週",($H43*$J43*('前提設定 ※必須'!$B$4/5))/60,IF($G43="分/回 + 回/月",($H43*$K43)/60,IF($G43="延べ作業時間（時間/月）",$L43,IF($G43="延べ作業時間（時間/年）",$L43/12,""))))) / 24</f>
        <v>0</v>
      </c>
      <c r="N43" s="2"/>
    </row>
    <row r="44" spans="1:14" x14ac:dyDescent="0.15">
      <c r="A44" s="4">
        <v>34</v>
      </c>
      <c r="B44" s="2"/>
      <c r="C44" s="2"/>
      <c r="D44" s="2"/>
      <c r="E44" s="2"/>
      <c r="F44" s="2"/>
      <c r="G44" s="2" t="str">
        <f>'前提設定 ※必須'!$B$7</f>
        <v>分/回 + 回/日</v>
      </c>
      <c r="H44" s="2"/>
      <c r="I44" s="2"/>
      <c r="J44" s="2"/>
      <c r="K44" s="2"/>
      <c r="L44" s="2"/>
      <c r="M44" s="16">
        <f>IF($G44="分/回 + 回/日",($H44*$I44*'前提設定 ※必須'!$B$4)/60,IF($G44="分/回 + 回/週",($H44*$J44*('前提設定 ※必須'!$B$4/5))/60,IF($G44="分/回 + 回/月",($H44*$K44)/60,IF($G44="延べ作業時間（時間/月）",$L44,IF($G44="延べ作業時間（時間/年）",$L44/12,""))))) / 24</f>
        <v>0</v>
      </c>
      <c r="N44" s="2"/>
    </row>
    <row r="45" spans="1:14" x14ac:dyDescent="0.15">
      <c r="A45" s="4">
        <v>35</v>
      </c>
      <c r="B45" s="2"/>
      <c r="C45" s="2"/>
      <c r="D45" s="2"/>
      <c r="E45" s="2"/>
      <c r="F45" s="2"/>
      <c r="G45" s="2" t="str">
        <f>'前提設定 ※必須'!$B$7</f>
        <v>分/回 + 回/日</v>
      </c>
      <c r="H45" s="2"/>
      <c r="I45" s="2"/>
      <c r="J45" s="2"/>
      <c r="K45" s="2"/>
      <c r="L45" s="2"/>
      <c r="M45" s="16">
        <f>IF($G45="分/回 + 回/日",($H45*$I45*'前提設定 ※必須'!$B$4)/60,IF($G45="分/回 + 回/週",($H45*$J45*('前提設定 ※必須'!$B$4/5))/60,IF($G45="分/回 + 回/月",($H45*$K45)/60,IF($G45="延べ作業時間（時間/月）",$L45,IF($G45="延べ作業時間（時間/年）",$L45/12,""))))) / 24</f>
        <v>0</v>
      </c>
      <c r="N45" s="2"/>
    </row>
    <row r="46" spans="1:14" x14ac:dyDescent="0.15">
      <c r="A46" s="4">
        <v>36</v>
      </c>
      <c r="B46" s="2"/>
      <c r="C46" s="2"/>
      <c r="D46" s="2"/>
      <c r="E46" s="2"/>
      <c r="F46" s="2"/>
      <c r="G46" s="2" t="str">
        <f>'前提設定 ※必須'!$B$7</f>
        <v>分/回 + 回/日</v>
      </c>
      <c r="H46" s="2"/>
      <c r="I46" s="2"/>
      <c r="J46" s="2"/>
      <c r="K46" s="2"/>
      <c r="L46" s="2"/>
      <c r="M46" s="16">
        <f>IF($G46="分/回 + 回/日",($H46*$I46*'前提設定 ※必須'!$B$4)/60,IF($G46="分/回 + 回/週",($H46*$J46*('前提設定 ※必須'!$B$4/5))/60,IF($G46="分/回 + 回/月",($H46*$K46)/60,IF($G46="延べ作業時間（時間/月）",$L46,IF($G46="延べ作業時間（時間/年）",$L46/12,""))))) / 24</f>
        <v>0</v>
      </c>
      <c r="N46" s="2"/>
    </row>
    <row r="47" spans="1:14" x14ac:dyDescent="0.15">
      <c r="A47" s="4">
        <v>37</v>
      </c>
      <c r="B47" s="2"/>
      <c r="C47" s="2"/>
      <c r="D47" s="2"/>
      <c r="E47" s="2"/>
      <c r="F47" s="2"/>
      <c r="G47" s="2" t="str">
        <f>'前提設定 ※必須'!$B$7</f>
        <v>分/回 + 回/日</v>
      </c>
      <c r="H47" s="2"/>
      <c r="I47" s="2"/>
      <c r="J47" s="2"/>
      <c r="K47" s="2"/>
      <c r="L47" s="2"/>
      <c r="M47" s="16">
        <f>IF($G47="分/回 + 回/日",($H47*$I47*'前提設定 ※必須'!$B$4)/60,IF($G47="分/回 + 回/週",($H47*$J47*('前提設定 ※必須'!$B$4/5))/60,IF($G47="分/回 + 回/月",($H47*$K47)/60,IF($G47="延べ作業時間（時間/月）",$L47,IF($G47="延べ作業時間（時間/年）",$L47/12,""))))) / 24</f>
        <v>0</v>
      </c>
      <c r="N47" s="2"/>
    </row>
    <row r="48" spans="1:14" x14ac:dyDescent="0.15">
      <c r="A48" s="4">
        <v>38</v>
      </c>
      <c r="B48" s="2"/>
      <c r="C48" s="2"/>
      <c r="D48" s="2"/>
      <c r="E48" s="2"/>
      <c r="F48" s="2"/>
      <c r="G48" s="2" t="str">
        <f>'前提設定 ※必須'!$B$7</f>
        <v>分/回 + 回/日</v>
      </c>
      <c r="H48" s="2"/>
      <c r="I48" s="2"/>
      <c r="J48" s="2"/>
      <c r="K48" s="2"/>
      <c r="L48" s="2"/>
      <c r="M48" s="16">
        <f>IF($G48="分/回 + 回/日",($H48*$I48*'前提設定 ※必須'!$B$4)/60,IF($G48="分/回 + 回/週",($H48*$J48*('前提設定 ※必須'!$B$4/5))/60,IF($G48="分/回 + 回/月",($H48*$K48)/60,IF($G48="延べ作業時間（時間/月）",$L48,IF($G48="延べ作業時間（時間/年）",$L48/12,""))))) / 24</f>
        <v>0</v>
      </c>
      <c r="N48" s="2"/>
    </row>
    <row r="49" spans="1:14" x14ac:dyDescent="0.15">
      <c r="A49" s="4">
        <v>39</v>
      </c>
      <c r="B49" s="2"/>
      <c r="C49" s="2"/>
      <c r="D49" s="2"/>
      <c r="E49" s="2"/>
      <c r="F49" s="2"/>
      <c r="G49" s="2" t="str">
        <f>'前提設定 ※必須'!$B$7</f>
        <v>分/回 + 回/日</v>
      </c>
      <c r="H49" s="2"/>
      <c r="I49" s="2"/>
      <c r="J49" s="2"/>
      <c r="K49" s="2"/>
      <c r="L49" s="2"/>
      <c r="M49" s="16">
        <f>IF($G49="分/回 + 回/日",($H49*$I49*'前提設定 ※必須'!$B$4)/60,IF($G49="分/回 + 回/週",($H49*$J49*('前提設定 ※必須'!$B$4/5))/60,IF($G49="分/回 + 回/月",($H49*$K49)/60,IF($G49="延べ作業時間（時間/月）",$L49,IF($G49="延べ作業時間（時間/年）",$L49/12,""))))) / 24</f>
        <v>0</v>
      </c>
      <c r="N49" s="2"/>
    </row>
    <row r="50" spans="1:14" x14ac:dyDescent="0.15">
      <c r="A50" s="4">
        <v>40</v>
      </c>
      <c r="B50" s="2"/>
      <c r="C50" s="2"/>
      <c r="D50" s="2"/>
      <c r="E50" s="2"/>
      <c r="F50" s="2"/>
      <c r="G50" s="2" t="str">
        <f>'前提設定 ※必須'!$B$7</f>
        <v>分/回 + 回/日</v>
      </c>
      <c r="H50" s="2"/>
      <c r="I50" s="2"/>
      <c r="J50" s="2"/>
      <c r="K50" s="2"/>
      <c r="L50" s="2"/>
      <c r="M50" s="16">
        <f>IF($G50="分/回 + 回/日",($H50*$I50*'前提設定 ※必須'!$B$4)/60,IF($G50="分/回 + 回/週",($H50*$J50*('前提設定 ※必須'!$B$4/5))/60,IF($G50="分/回 + 回/月",($H50*$K50)/60,IF($G50="延べ作業時間（時間/月）",$L50,IF($G50="延べ作業時間（時間/年）",$L50/12,""))))) / 24</f>
        <v>0</v>
      </c>
      <c r="N50" s="2"/>
    </row>
    <row r="51" spans="1:14" x14ac:dyDescent="0.15">
      <c r="A51" s="4">
        <v>41</v>
      </c>
      <c r="B51" s="2"/>
      <c r="C51" s="2"/>
      <c r="D51" s="2"/>
      <c r="E51" s="2"/>
      <c r="F51" s="2"/>
      <c r="G51" s="2" t="str">
        <f>'前提設定 ※必須'!$B$7</f>
        <v>分/回 + 回/日</v>
      </c>
      <c r="H51" s="2"/>
      <c r="I51" s="2"/>
      <c r="J51" s="2"/>
      <c r="K51" s="2"/>
      <c r="L51" s="2"/>
      <c r="M51" s="16">
        <f>IF($G51="分/回 + 回/日",($H51*$I51*'前提設定 ※必須'!$B$4)/60,IF($G51="分/回 + 回/週",($H51*$J51*('前提設定 ※必須'!$B$4/5))/60,IF($G51="分/回 + 回/月",($H51*$K51)/60,IF($G51="延べ作業時間（時間/月）",$L51,IF($G51="延べ作業時間（時間/年）",$L51/12,""))))) / 24</f>
        <v>0</v>
      </c>
      <c r="N51" s="2"/>
    </row>
    <row r="52" spans="1:14" x14ac:dyDescent="0.15">
      <c r="A52" s="4">
        <v>42</v>
      </c>
      <c r="B52" s="2"/>
      <c r="C52" s="2"/>
      <c r="D52" s="2"/>
      <c r="E52" s="2"/>
      <c r="F52" s="2"/>
      <c r="G52" s="2" t="str">
        <f>'前提設定 ※必須'!$B$7</f>
        <v>分/回 + 回/日</v>
      </c>
      <c r="H52" s="2"/>
      <c r="I52" s="2"/>
      <c r="J52" s="2"/>
      <c r="K52" s="2"/>
      <c r="L52" s="2"/>
      <c r="M52" s="16">
        <f>IF($G52="分/回 + 回/日",($H52*$I52*'前提設定 ※必須'!$B$4)/60,IF($G52="分/回 + 回/週",($H52*$J52*('前提設定 ※必須'!$B$4/5))/60,IF($G52="分/回 + 回/月",($H52*$K52)/60,IF($G52="延べ作業時間（時間/月）",$L52,IF($G52="延べ作業時間（時間/年）",$L52/12,""))))) / 24</f>
        <v>0</v>
      </c>
      <c r="N52" s="2"/>
    </row>
    <row r="53" spans="1:14" x14ac:dyDescent="0.15">
      <c r="A53" s="4">
        <v>43</v>
      </c>
      <c r="B53" s="2"/>
      <c r="C53" s="2"/>
      <c r="D53" s="2"/>
      <c r="E53" s="2"/>
      <c r="F53" s="2"/>
      <c r="G53" s="2" t="str">
        <f>'前提設定 ※必須'!$B$7</f>
        <v>分/回 + 回/日</v>
      </c>
      <c r="H53" s="2"/>
      <c r="I53" s="2"/>
      <c r="J53" s="2"/>
      <c r="K53" s="2"/>
      <c r="L53" s="2"/>
      <c r="M53" s="16">
        <f>IF($G53="分/回 + 回/日",($H53*$I53*'前提設定 ※必須'!$B$4)/60,IF($G53="分/回 + 回/週",($H53*$J53*('前提設定 ※必須'!$B$4/5))/60,IF($G53="分/回 + 回/月",($H53*$K53)/60,IF($G53="延べ作業時間（時間/月）",$L53,IF($G53="延べ作業時間（時間/年）",$L53/12,""))))) / 24</f>
        <v>0</v>
      </c>
      <c r="N53" s="2"/>
    </row>
    <row r="54" spans="1:14" x14ac:dyDescent="0.15">
      <c r="A54" s="4">
        <v>44</v>
      </c>
      <c r="B54" s="2"/>
      <c r="C54" s="2"/>
      <c r="D54" s="2"/>
      <c r="E54" s="2"/>
      <c r="F54" s="2"/>
      <c r="G54" s="2" t="str">
        <f>'前提設定 ※必須'!$B$7</f>
        <v>分/回 + 回/日</v>
      </c>
      <c r="H54" s="2"/>
      <c r="I54" s="2"/>
      <c r="J54" s="2"/>
      <c r="K54" s="2"/>
      <c r="L54" s="2"/>
      <c r="M54" s="16">
        <f>IF($G54="分/回 + 回/日",($H54*$I54*'前提設定 ※必須'!$B$4)/60,IF($G54="分/回 + 回/週",($H54*$J54*('前提設定 ※必須'!$B$4/5))/60,IF($G54="分/回 + 回/月",($H54*$K54)/60,IF($G54="延べ作業時間（時間/月）",$L54,IF($G54="延べ作業時間（時間/年）",$L54/12,""))))) / 24</f>
        <v>0</v>
      </c>
      <c r="N54" s="2"/>
    </row>
    <row r="55" spans="1:14" x14ac:dyDescent="0.15">
      <c r="A55" s="4">
        <v>45</v>
      </c>
      <c r="B55" s="2"/>
      <c r="C55" s="2"/>
      <c r="D55" s="2"/>
      <c r="E55" s="2"/>
      <c r="F55" s="2"/>
      <c r="G55" s="2" t="str">
        <f>'前提設定 ※必須'!$B$7</f>
        <v>分/回 + 回/日</v>
      </c>
      <c r="H55" s="2"/>
      <c r="I55" s="2"/>
      <c r="J55" s="2"/>
      <c r="K55" s="2"/>
      <c r="L55" s="2"/>
      <c r="M55" s="16">
        <f>IF($G55="分/回 + 回/日",($H55*$I55*'前提設定 ※必須'!$B$4)/60,IF($G55="分/回 + 回/週",($H55*$J55*('前提設定 ※必須'!$B$4/5))/60,IF($G55="分/回 + 回/月",($H55*$K55)/60,IF($G55="延べ作業時間（時間/月）",$L55,IF($G55="延べ作業時間（時間/年）",$L55/12,""))))) / 24</f>
        <v>0</v>
      </c>
      <c r="N55" s="2"/>
    </row>
    <row r="56" spans="1:14" x14ac:dyDescent="0.15">
      <c r="A56" s="4">
        <v>46</v>
      </c>
      <c r="B56" s="2"/>
      <c r="C56" s="2"/>
      <c r="D56" s="2"/>
      <c r="E56" s="2"/>
      <c r="F56" s="2"/>
      <c r="G56" s="2" t="str">
        <f>'前提設定 ※必須'!$B$7</f>
        <v>分/回 + 回/日</v>
      </c>
      <c r="H56" s="2"/>
      <c r="I56" s="2"/>
      <c r="J56" s="2"/>
      <c r="K56" s="2"/>
      <c r="L56" s="2"/>
      <c r="M56" s="16">
        <f>IF($G56="分/回 + 回/日",($H56*$I56*'前提設定 ※必須'!$B$4)/60,IF($G56="分/回 + 回/週",($H56*$J56*('前提設定 ※必須'!$B$4/5))/60,IF($G56="分/回 + 回/月",($H56*$K56)/60,IF($G56="延べ作業時間（時間/月）",$L56,IF($G56="延べ作業時間（時間/年）",$L56/12,""))))) / 24</f>
        <v>0</v>
      </c>
      <c r="N56" s="2"/>
    </row>
    <row r="57" spans="1:14" x14ac:dyDescent="0.15">
      <c r="A57" s="4">
        <v>47</v>
      </c>
      <c r="B57" s="2"/>
      <c r="C57" s="2"/>
      <c r="D57" s="2"/>
      <c r="E57" s="2"/>
      <c r="F57" s="2"/>
      <c r="G57" s="2" t="str">
        <f>'前提設定 ※必須'!$B$7</f>
        <v>分/回 + 回/日</v>
      </c>
      <c r="H57" s="2"/>
      <c r="I57" s="2"/>
      <c r="J57" s="2"/>
      <c r="K57" s="2"/>
      <c r="L57" s="2"/>
      <c r="M57" s="16">
        <f>IF($G57="分/回 + 回/日",($H57*$I57*'前提設定 ※必須'!$B$4)/60,IF($G57="分/回 + 回/週",($H57*$J57*('前提設定 ※必須'!$B$4/5))/60,IF($G57="分/回 + 回/月",($H57*$K57)/60,IF($G57="延べ作業時間（時間/月）",$L57,IF($G57="延べ作業時間（時間/年）",$L57/12,""))))) / 24</f>
        <v>0</v>
      </c>
      <c r="N57" s="2"/>
    </row>
    <row r="58" spans="1:14" x14ac:dyDescent="0.15">
      <c r="A58" s="4">
        <v>48</v>
      </c>
      <c r="B58" s="2"/>
      <c r="C58" s="2"/>
      <c r="D58" s="2"/>
      <c r="E58" s="2"/>
      <c r="F58" s="2"/>
      <c r="G58" s="2" t="str">
        <f>'前提設定 ※必須'!$B$7</f>
        <v>分/回 + 回/日</v>
      </c>
      <c r="H58" s="2"/>
      <c r="I58" s="2"/>
      <c r="J58" s="2"/>
      <c r="K58" s="2"/>
      <c r="L58" s="2"/>
      <c r="M58" s="16">
        <f>IF($G58="分/回 + 回/日",($H58*$I58*'前提設定 ※必須'!$B$4)/60,IF($G58="分/回 + 回/週",($H58*$J58*('前提設定 ※必須'!$B$4/5))/60,IF($G58="分/回 + 回/月",($H58*$K58)/60,IF($G58="延べ作業時間（時間/月）",$L58,IF($G58="延べ作業時間（時間/年）",$L58/12,""))))) / 24</f>
        <v>0</v>
      </c>
      <c r="N58" s="2"/>
    </row>
    <row r="59" spans="1:14" x14ac:dyDescent="0.15">
      <c r="A59" s="4">
        <v>49</v>
      </c>
      <c r="B59" s="2"/>
      <c r="C59" s="2"/>
      <c r="D59" s="2"/>
      <c r="E59" s="2"/>
      <c r="F59" s="2"/>
      <c r="G59" s="2" t="str">
        <f>'前提設定 ※必須'!$B$7</f>
        <v>分/回 + 回/日</v>
      </c>
      <c r="H59" s="2"/>
      <c r="I59" s="2"/>
      <c r="J59" s="2"/>
      <c r="K59" s="2"/>
      <c r="L59" s="2"/>
      <c r="M59" s="16">
        <f>IF($G59="分/回 + 回/日",($H59*$I59*'前提設定 ※必須'!$B$4)/60,IF($G59="分/回 + 回/週",($H59*$J59*('前提設定 ※必須'!$B$4/5))/60,IF($G59="分/回 + 回/月",($H59*$K59)/60,IF($G59="延べ作業時間（時間/月）",$L59,IF($G59="延べ作業時間（時間/年）",$L59/12,""))))) / 24</f>
        <v>0</v>
      </c>
      <c r="N59" s="2"/>
    </row>
    <row r="60" spans="1:14" x14ac:dyDescent="0.15">
      <c r="A60" s="4">
        <v>50</v>
      </c>
      <c r="B60" s="2"/>
      <c r="C60" s="2"/>
      <c r="D60" s="2"/>
      <c r="E60" s="2"/>
      <c r="F60" s="2"/>
      <c r="G60" s="2" t="str">
        <f>'前提設定 ※必須'!$B$7</f>
        <v>分/回 + 回/日</v>
      </c>
      <c r="H60" s="2"/>
      <c r="I60" s="2"/>
      <c r="J60" s="2"/>
      <c r="K60" s="2"/>
      <c r="L60" s="2"/>
      <c r="M60" s="16">
        <f>IF($G60="分/回 + 回/日",($H60*$I60*'前提設定 ※必須'!$B$4)/60,IF($G60="分/回 + 回/週",($H60*$J60*('前提設定 ※必須'!$B$4/5))/60,IF($G60="分/回 + 回/月",($H60*$K60)/60,IF($G60="延べ作業時間（時間/月）",$L60,IF($G60="延べ作業時間（時間/年）",$L60/12,""))))) / 24</f>
        <v>0</v>
      </c>
      <c r="N60" s="2"/>
    </row>
    <row r="61" spans="1:14" x14ac:dyDescent="0.15">
      <c r="A61" s="4">
        <v>51</v>
      </c>
      <c r="B61" s="2"/>
      <c r="C61" s="2"/>
      <c r="D61" s="2"/>
      <c r="E61" s="2"/>
      <c r="F61" s="2"/>
      <c r="G61" s="2" t="str">
        <f>'前提設定 ※必須'!$B$7</f>
        <v>分/回 + 回/日</v>
      </c>
      <c r="H61" s="2"/>
      <c r="I61" s="2"/>
      <c r="J61" s="2"/>
      <c r="K61" s="2"/>
      <c r="L61" s="2"/>
      <c r="M61" s="16">
        <f>IF($G61="分/回 + 回/日",($H61*$I61*'前提設定 ※必須'!$B$4)/60,IF($G61="分/回 + 回/週",($H61*$J61*('前提設定 ※必須'!$B$4/5))/60,IF($G61="分/回 + 回/月",($H61*$K61)/60,IF($G61="延べ作業時間（時間/月）",$L61,IF($G61="延べ作業時間（時間/年）",$L61/12,""))))) / 24</f>
        <v>0</v>
      </c>
      <c r="N61" s="2"/>
    </row>
    <row r="62" spans="1:14" x14ac:dyDescent="0.15">
      <c r="A62" s="4">
        <v>52</v>
      </c>
      <c r="B62" s="2"/>
      <c r="C62" s="2"/>
      <c r="D62" s="2"/>
      <c r="E62" s="2"/>
      <c r="F62" s="2"/>
      <c r="G62" s="2" t="str">
        <f>'前提設定 ※必須'!$B$7</f>
        <v>分/回 + 回/日</v>
      </c>
      <c r="H62" s="2"/>
      <c r="I62" s="2"/>
      <c r="J62" s="2"/>
      <c r="K62" s="2"/>
      <c r="L62" s="2"/>
      <c r="M62" s="16">
        <f>IF($G62="分/回 + 回/日",($H62*$I62*'前提設定 ※必須'!$B$4)/60,IF($G62="分/回 + 回/週",($H62*$J62*('前提設定 ※必須'!$B$4/5))/60,IF($G62="分/回 + 回/月",($H62*$K62)/60,IF($G62="延べ作業時間（時間/月）",$L62,IF($G62="延べ作業時間（時間/年）",$L62/12,""))))) / 24</f>
        <v>0</v>
      </c>
      <c r="N62" s="2"/>
    </row>
    <row r="63" spans="1:14" x14ac:dyDescent="0.15">
      <c r="A63" s="4">
        <v>53</v>
      </c>
      <c r="B63" s="2"/>
      <c r="C63" s="2"/>
      <c r="D63" s="2"/>
      <c r="E63" s="2"/>
      <c r="F63" s="2"/>
      <c r="G63" s="2" t="str">
        <f>'前提設定 ※必須'!$B$7</f>
        <v>分/回 + 回/日</v>
      </c>
      <c r="H63" s="2"/>
      <c r="I63" s="2"/>
      <c r="J63" s="2"/>
      <c r="K63" s="2"/>
      <c r="L63" s="2"/>
      <c r="M63" s="16">
        <f>IF($G63="分/回 + 回/日",($H63*$I63*'前提設定 ※必須'!$B$4)/60,IF($G63="分/回 + 回/週",($H63*$J63*('前提設定 ※必須'!$B$4/5))/60,IF($G63="分/回 + 回/月",($H63*$K63)/60,IF($G63="延べ作業時間（時間/月）",$L63,IF($G63="延べ作業時間（時間/年）",$L63/12,""))))) / 24</f>
        <v>0</v>
      </c>
      <c r="N63" s="2"/>
    </row>
    <row r="64" spans="1:14" x14ac:dyDescent="0.15">
      <c r="A64" s="4">
        <v>54</v>
      </c>
      <c r="B64" s="2"/>
      <c r="C64" s="2"/>
      <c r="D64" s="2"/>
      <c r="E64" s="2"/>
      <c r="F64" s="2"/>
      <c r="G64" s="2" t="str">
        <f>'前提設定 ※必須'!$B$7</f>
        <v>分/回 + 回/日</v>
      </c>
      <c r="H64" s="2"/>
      <c r="I64" s="2"/>
      <c r="J64" s="2"/>
      <c r="K64" s="2"/>
      <c r="L64" s="2"/>
      <c r="M64" s="16">
        <f>IF($G64="分/回 + 回/日",($H64*$I64*'前提設定 ※必須'!$B$4)/60,IF($G64="分/回 + 回/週",($H64*$J64*('前提設定 ※必須'!$B$4/5))/60,IF($G64="分/回 + 回/月",($H64*$K64)/60,IF($G64="延べ作業時間（時間/月）",$L64,IF($G64="延べ作業時間（時間/年）",$L64/12,""))))) / 24</f>
        <v>0</v>
      </c>
      <c r="N64" s="2"/>
    </row>
    <row r="65" spans="1:14" x14ac:dyDescent="0.15">
      <c r="A65" s="4">
        <v>55</v>
      </c>
      <c r="B65" s="2"/>
      <c r="C65" s="2"/>
      <c r="D65" s="2"/>
      <c r="E65" s="2"/>
      <c r="F65" s="2"/>
      <c r="G65" s="2" t="str">
        <f>'前提設定 ※必須'!$B$7</f>
        <v>分/回 + 回/日</v>
      </c>
      <c r="H65" s="2"/>
      <c r="I65" s="2"/>
      <c r="J65" s="2"/>
      <c r="K65" s="2"/>
      <c r="L65" s="2"/>
      <c r="M65" s="16">
        <f>IF($G65="分/回 + 回/日",($H65*$I65*'前提設定 ※必須'!$B$4)/60,IF($G65="分/回 + 回/週",($H65*$J65*('前提設定 ※必須'!$B$4/5))/60,IF($G65="分/回 + 回/月",($H65*$K65)/60,IF($G65="延べ作業時間（時間/月）",$L65,IF($G65="延べ作業時間（時間/年）",$L65/12,""))))) / 24</f>
        <v>0</v>
      </c>
      <c r="N65" s="2"/>
    </row>
    <row r="66" spans="1:14" x14ac:dyDescent="0.15">
      <c r="A66" s="4">
        <v>56</v>
      </c>
      <c r="B66" s="2"/>
      <c r="C66" s="2"/>
      <c r="D66" s="2"/>
      <c r="E66" s="2"/>
      <c r="F66" s="2"/>
      <c r="G66" s="2" t="str">
        <f>'前提設定 ※必須'!$B$7</f>
        <v>分/回 + 回/日</v>
      </c>
      <c r="H66" s="2"/>
      <c r="I66" s="2"/>
      <c r="J66" s="2"/>
      <c r="K66" s="2"/>
      <c r="L66" s="2"/>
      <c r="M66" s="16">
        <f>IF($G66="分/回 + 回/日",($H66*$I66*'前提設定 ※必須'!$B$4)/60,IF($G66="分/回 + 回/週",($H66*$J66*('前提設定 ※必須'!$B$4/5))/60,IF($G66="分/回 + 回/月",($H66*$K66)/60,IF($G66="延べ作業時間（時間/月）",$L66,IF($G66="延べ作業時間（時間/年）",$L66/12,""))))) / 24</f>
        <v>0</v>
      </c>
      <c r="N66" s="2"/>
    </row>
    <row r="67" spans="1:14" x14ac:dyDescent="0.15">
      <c r="A67" s="4">
        <v>57</v>
      </c>
      <c r="B67" s="2"/>
      <c r="C67" s="2"/>
      <c r="D67" s="2"/>
      <c r="E67" s="2"/>
      <c r="F67" s="2"/>
      <c r="G67" s="2" t="str">
        <f>'前提設定 ※必須'!$B$7</f>
        <v>分/回 + 回/日</v>
      </c>
      <c r="H67" s="2"/>
      <c r="I67" s="2"/>
      <c r="J67" s="2"/>
      <c r="K67" s="2"/>
      <c r="L67" s="2"/>
      <c r="M67" s="16">
        <f>IF($G67="分/回 + 回/日",($H67*$I67*'前提設定 ※必須'!$B$4)/60,IF($G67="分/回 + 回/週",($H67*$J67*('前提設定 ※必須'!$B$4/5))/60,IF($G67="分/回 + 回/月",($H67*$K67)/60,IF($G67="延べ作業時間（時間/月）",$L67,IF($G67="延べ作業時間（時間/年）",$L67/12,""))))) / 24</f>
        <v>0</v>
      </c>
      <c r="N67" s="2"/>
    </row>
    <row r="68" spans="1:14" x14ac:dyDescent="0.15">
      <c r="A68" s="4">
        <v>58</v>
      </c>
      <c r="B68" s="2"/>
      <c r="C68" s="2"/>
      <c r="D68" s="2"/>
      <c r="E68" s="2"/>
      <c r="F68" s="2"/>
      <c r="G68" s="2" t="str">
        <f>'前提設定 ※必須'!$B$7</f>
        <v>分/回 + 回/日</v>
      </c>
      <c r="H68" s="2"/>
      <c r="I68" s="2"/>
      <c r="J68" s="2"/>
      <c r="K68" s="2"/>
      <c r="L68" s="2"/>
      <c r="M68" s="16">
        <f>IF($G68="分/回 + 回/日",($H68*$I68*'前提設定 ※必須'!$B$4)/60,IF($G68="分/回 + 回/週",($H68*$J68*('前提設定 ※必須'!$B$4/5))/60,IF($G68="分/回 + 回/月",($H68*$K68)/60,IF($G68="延べ作業時間（時間/月）",$L68,IF($G68="延べ作業時間（時間/年）",$L68/12,""))))) / 24</f>
        <v>0</v>
      </c>
      <c r="N68" s="2"/>
    </row>
    <row r="69" spans="1:14" x14ac:dyDescent="0.15">
      <c r="A69" s="4">
        <v>59</v>
      </c>
      <c r="B69" s="2"/>
      <c r="C69" s="2"/>
      <c r="D69" s="2"/>
      <c r="E69" s="2"/>
      <c r="F69" s="2"/>
      <c r="G69" s="2" t="str">
        <f>'前提設定 ※必須'!$B$7</f>
        <v>分/回 + 回/日</v>
      </c>
      <c r="H69" s="2"/>
      <c r="I69" s="2"/>
      <c r="J69" s="2"/>
      <c r="K69" s="2"/>
      <c r="L69" s="2"/>
      <c r="M69" s="16">
        <f>IF($G69="分/回 + 回/日",($H69*$I69*'前提設定 ※必須'!$B$4)/60,IF($G69="分/回 + 回/週",($H69*$J69*('前提設定 ※必須'!$B$4/5))/60,IF($G69="分/回 + 回/月",($H69*$K69)/60,IF($G69="延べ作業時間（時間/月）",$L69,IF($G69="延べ作業時間（時間/年）",$L69/12,""))))) / 24</f>
        <v>0</v>
      </c>
      <c r="N69" s="2"/>
    </row>
    <row r="70" spans="1:14" x14ac:dyDescent="0.15">
      <c r="A70" s="4">
        <v>60</v>
      </c>
      <c r="B70" s="2"/>
      <c r="C70" s="2"/>
      <c r="D70" s="2"/>
      <c r="E70" s="2"/>
      <c r="F70" s="2"/>
      <c r="G70" s="2" t="str">
        <f>'前提設定 ※必須'!$B$7</f>
        <v>分/回 + 回/日</v>
      </c>
      <c r="H70" s="2"/>
      <c r="I70" s="2"/>
      <c r="J70" s="2"/>
      <c r="K70" s="2"/>
      <c r="L70" s="2"/>
      <c r="M70" s="16">
        <f>IF($G70="分/回 + 回/日",($H70*$I70*'前提設定 ※必須'!$B$4)/60,IF($G70="分/回 + 回/週",($H70*$J70*('前提設定 ※必須'!$B$4/5))/60,IF($G70="分/回 + 回/月",($H70*$K70)/60,IF($G70="延べ作業時間（時間/月）",$L70,IF($G70="延べ作業時間（時間/年）",$L70/12,""))))) / 24</f>
        <v>0</v>
      </c>
      <c r="N70" s="2"/>
    </row>
    <row r="71" spans="1:14" x14ac:dyDescent="0.15">
      <c r="A71" s="4">
        <v>61</v>
      </c>
      <c r="B71" s="2"/>
      <c r="C71" s="2"/>
      <c r="D71" s="2"/>
      <c r="E71" s="2"/>
      <c r="F71" s="2"/>
      <c r="G71" s="2" t="str">
        <f>'前提設定 ※必須'!$B$7</f>
        <v>分/回 + 回/日</v>
      </c>
      <c r="H71" s="2"/>
      <c r="I71" s="2"/>
      <c r="J71" s="2"/>
      <c r="K71" s="2"/>
      <c r="L71" s="2"/>
      <c r="M71" s="16">
        <f>IF($G71="分/回 + 回/日",($H71*$I71*'前提設定 ※必須'!$B$4)/60,IF($G71="分/回 + 回/週",($H71*$J71*('前提設定 ※必須'!$B$4/5))/60,IF($G71="分/回 + 回/月",($H71*$K71)/60,IF($G71="延べ作業時間（時間/月）",$L71,IF($G71="延べ作業時間（時間/年）",$L71/12,""))))) / 24</f>
        <v>0</v>
      </c>
      <c r="N71" s="2"/>
    </row>
    <row r="72" spans="1:14" x14ac:dyDescent="0.15">
      <c r="A72" s="4">
        <v>62</v>
      </c>
      <c r="B72" s="2"/>
      <c r="C72" s="2"/>
      <c r="D72" s="2"/>
      <c r="E72" s="2"/>
      <c r="F72" s="2"/>
      <c r="G72" s="2" t="str">
        <f>'前提設定 ※必須'!$B$7</f>
        <v>分/回 + 回/日</v>
      </c>
      <c r="H72" s="2"/>
      <c r="I72" s="2"/>
      <c r="J72" s="2"/>
      <c r="K72" s="2"/>
      <c r="L72" s="2"/>
      <c r="M72" s="16">
        <f>IF($G72="分/回 + 回/日",($H72*$I72*'前提設定 ※必須'!$B$4)/60,IF($G72="分/回 + 回/週",($H72*$J72*('前提設定 ※必須'!$B$4/5))/60,IF($G72="分/回 + 回/月",($H72*$K72)/60,IF($G72="延べ作業時間（時間/月）",$L72,IF($G72="延べ作業時間（時間/年）",$L72/12,""))))) / 24</f>
        <v>0</v>
      </c>
      <c r="N72" s="2"/>
    </row>
    <row r="73" spans="1:14" x14ac:dyDescent="0.15">
      <c r="A73" s="4">
        <v>63</v>
      </c>
      <c r="B73" s="2"/>
      <c r="C73" s="2"/>
      <c r="D73" s="2"/>
      <c r="E73" s="2"/>
      <c r="F73" s="2"/>
      <c r="G73" s="2" t="str">
        <f>'前提設定 ※必須'!$B$7</f>
        <v>分/回 + 回/日</v>
      </c>
      <c r="H73" s="2"/>
      <c r="I73" s="2"/>
      <c r="J73" s="2"/>
      <c r="K73" s="2"/>
      <c r="L73" s="2"/>
      <c r="M73" s="16">
        <f>IF($G73="分/回 + 回/日",($H73*$I73*'前提設定 ※必須'!$B$4)/60,IF($G73="分/回 + 回/週",($H73*$J73*('前提設定 ※必須'!$B$4/5))/60,IF($G73="分/回 + 回/月",($H73*$K73)/60,IF($G73="延べ作業時間（時間/月）",$L73,IF($G73="延べ作業時間（時間/年）",$L73/12,""))))) / 24</f>
        <v>0</v>
      </c>
      <c r="N73" s="2"/>
    </row>
    <row r="74" spans="1:14" x14ac:dyDescent="0.15">
      <c r="A74" s="4">
        <v>64</v>
      </c>
      <c r="B74" s="2"/>
      <c r="C74" s="2"/>
      <c r="D74" s="2"/>
      <c r="E74" s="2"/>
      <c r="F74" s="2"/>
      <c r="G74" s="2" t="str">
        <f>'前提設定 ※必須'!$B$7</f>
        <v>分/回 + 回/日</v>
      </c>
      <c r="H74" s="2"/>
      <c r="I74" s="2"/>
      <c r="J74" s="2"/>
      <c r="K74" s="2"/>
      <c r="L74" s="2"/>
      <c r="M74" s="16">
        <f>IF($G74="分/回 + 回/日",($H74*$I74*'前提設定 ※必須'!$B$4)/60,IF($G74="分/回 + 回/週",($H74*$J74*('前提設定 ※必須'!$B$4/5))/60,IF($G74="分/回 + 回/月",($H74*$K74)/60,IF($G74="延べ作業時間（時間/月）",$L74,IF($G74="延べ作業時間（時間/年）",$L74/12,""))))) / 24</f>
        <v>0</v>
      </c>
      <c r="N74" s="2"/>
    </row>
    <row r="75" spans="1:14" x14ac:dyDescent="0.15">
      <c r="A75" s="4">
        <v>65</v>
      </c>
      <c r="B75" s="2"/>
      <c r="C75" s="2"/>
      <c r="D75" s="2"/>
      <c r="E75" s="2"/>
      <c r="F75" s="2"/>
      <c r="G75" s="2" t="str">
        <f>'前提設定 ※必須'!$B$7</f>
        <v>分/回 + 回/日</v>
      </c>
      <c r="H75" s="2"/>
      <c r="I75" s="2"/>
      <c r="J75" s="2"/>
      <c r="K75" s="2"/>
      <c r="L75" s="2"/>
      <c r="M75" s="16">
        <f>IF($G75="分/回 + 回/日",($H75*$I75*'前提設定 ※必須'!$B$4)/60,IF($G75="分/回 + 回/週",($H75*$J75*('前提設定 ※必須'!$B$4/5))/60,IF($G75="分/回 + 回/月",($H75*$K75)/60,IF($G75="延べ作業時間（時間/月）",$L75,IF($G75="延べ作業時間（時間/年）",$L75/12,""))))) / 24</f>
        <v>0</v>
      </c>
      <c r="N75" s="2"/>
    </row>
    <row r="76" spans="1:14" x14ac:dyDescent="0.15">
      <c r="A76" s="4">
        <v>66</v>
      </c>
      <c r="B76" s="2"/>
      <c r="C76" s="2"/>
      <c r="D76" s="2"/>
      <c r="E76" s="2"/>
      <c r="F76" s="2"/>
      <c r="G76" s="2" t="str">
        <f>'前提設定 ※必須'!$B$7</f>
        <v>分/回 + 回/日</v>
      </c>
      <c r="H76" s="2"/>
      <c r="I76" s="2"/>
      <c r="J76" s="2"/>
      <c r="K76" s="2"/>
      <c r="L76" s="2"/>
      <c r="M76" s="16">
        <f>IF($G76="分/回 + 回/日",($H76*$I76*'前提設定 ※必須'!$B$4)/60,IF($G76="分/回 + 回/週",($H76*$J76*('前提設定 ※必須'!$B$4/5))/60,IF($G76="分/回 + 回/月",($H76*$K76)/60,IF($G76="延べ作業時間（時間/月）",$L76,IF($G76="延べ作業時間（時間/年）",$L76/12,""))))) / 24</f>
        <v>0</v>
      </c>
      <c r="N76" s="2"/>
    </row>
    <row r="77" spans="1:14" x14ac:dyDescent="0.15">
      <c r="A77" s="4">
        <v>67</v>
      </c>
      <c r="B77" s="2"/>
      <c r="C77" s="2"/>
      <c r="D77" s="2"/>
      <c r="E77" s="2"/>
      <c r="F77" s="2"/>
      <c r="G77" s="2" t="str">
        <f>'前提設定 ※必須'!$B$7</f>
        <v>分/回 + 回/日</v>
      </c>
      <c r="H77" s="2"/>
      <c r="I77" s="2"/>
      <c r="J77" s="2"/>
      <c r="K77" s="2"/>
      <c r="L77" s="2"/>
      <c r="M77" s="16">
        <f>IF($G77="分/回 + 回/日",($H77*$I77*'前提設定 ※必須'!$B$4)/60,IF($G77="分/回 + 回/週",($H77*$J77*('前提設定 ※必須'!$B$4/5))/60,IF($G77="分/回 + 回/月",($H77*$K77)/60,IF($G77="延べ作業時間（時間/月）",$L77,IF($G77="延べ作業時間（時間/年）",$L77/12,""))))) / 24</f>
        <v>0</v>
      </c>
      <c r="N77" s="2"/>
    </row>
    <row r="78" spans="1:14" x14ac:dyDescent="0.15">
      <c r="A78" s="4">
        <v>68</v>
      </c>
      <c r="B78" s="2"/>
      <c r="C78" s="2"/>
      <c r="D78" s="2"/>
      <c r="E78" s="2"/>
      <c r="F78" s="2"/>
      <c r="G78" s="2" t="str">
        <f>'前提設定 ※必須'!$B$7</f>
        <v>分/回 + 回/日</v>
      </c>
      <c r="H78" s="2"/>
      <c r="I78" s="2"/>
      <c r="J78" s="2"/>
      <c r="K78" s="2"/>
      <c r="L78" s="2"/>
      <c r="M78" s="16">
        <f>IF($G78="分/回 + 回/日",($H78*$I78*'前提設定 ※必須'!$B$4)/60,IF($G78="分/回 + 回/週",($H78*$J78*('前提設定 ※必須'!$B$4/5))/60,IF($G78="分/回 + 回/月",($H78*$K78)/60,IF($G78="延べ作業時間（時間/月）",$L78,IF($G78="延べ作業時間（時間/年）",$L78/12,""))))) / 24</f>
        <v>0</v>
      </c>
      <c r="N78" s="2"/>
    </row>
    <row r="79" spans="1:14" x14ac:dyDescent="0.15">
      <c r="A79" s="4">
        <v>69</v>
      </c>
      <c r="B79" s="2"/>
      <c r="C79" s="2"/>
      <c r="D79" s="2"/>
      <c r="E79" s="2"/>
      <c r="F79" s="2"/>
      <c r="G79" s="2" t="str">
        <f>'前提設定 ※必須'!$B$7</f>
        <v>分/回 + 回/日</v>
      </c>
      <c r="H79" s="2"/>
      <c r="I79" s="2"/>
      <c r="J79" s="2"/>
      <c r="K79" s="2"/>
      <c r="L79" s="2"/>
      <c r="M79" s="16">
        <f>IF($G79="分/回 + 回/日",($H79*$I79*'前提設定 ※必須'!$B$4)/60,IF($G79="分/回 + 回/週",($H79*$J79*('前提設定 ※必須'!$B$4/5))/60,IF($G79="分/回 + 回/月",($H79*$K79)/60,IF($G79="延べ作業時間（時間/月）",$L79,IF($G79="延べ作業時間（時間/年）",$L79/12,""))))) / 24</f>
        <v>0</v>
      </c>
      <c r="N79" s="2"/>
    </row>
    <row r="80" spans="1:14" x14ac:dyDescent="0.15">
      <c r="A80" s="4">
        <v>70</v>
      </c>
      <c r="B80" s="2"/>
      <c r="C80" s="2"/>
      <c r="D80" s="2"/>
      <c r="E80" s="2"/>
      <c r="F80" s="2"/>
      <c r="G80" s="2" t="str">
        <f>'前提設定 ※必須'!$B$7</f>
        <v>分/回 + 回/日</v>
      </c>
      <c r="H80" s="2"/>
      <c r="I80" s="2"/>
      <c r="J80" s="2"/>
      <c r="K80" s="2"/>
      <c r="L80" s="2"/>
      <c r="M80" s="16">
        <f>IF($G80="分/回 + 回/日",($H80*$I80*'前提設定 ※必須'!$B$4)/60,IF($G80="分/回 + 回/週",($H80*$J80*('前提設定 ※必須'!$B$4/5))/60,IF($G80="分/回 + 回/月",($H80*$K80)/60,IF($G80="延べ作業時間（時間/月）",$L80,IF($G80="延べ作業時間（時間/年）",$L80/12,""))))) / 24</f>
        <v>0</v>
      </c>
      <c r="N80" s="2"/>
    </row>
    <row r="81" spans="1:14" x14ac:dyDescent="0.15">
      <c r="A81" s="4">
        <v>71</v>
      </c>
      <c r="B81" s="2"/>
      <c r="C81" s="2"/>
      <c r="D81" s="2"/>
      <c r="E81" s="2"/>
      <c r="F81" s="2"/>
      <c r="G81" s="2" t="str">
        <f>'前提設定 ※必須'!$B$7</f>
        <v>分/回 + 回/日</v>
      </c>
      <c r="H81" s="2"/>
      <c r="I81" s="2"/>
      <c r="J81" s="2"/>
      <c r="K81" s="2"/>
      <c r="L81" s="2"/>
      <c r="M81" s="16">
        <f>IF($G81="分/回 + 回/日",($H81*$I81*'前提設定 ※必須'!$B$4)/60,IF($G81="分/回 + 回/週",($H81*$J81*('前提設定 ※必須'!$B$4/5))/60,IF($G81="分/回 + 回/月",($H81*$K81)/60,IF($G81="延べ作業時間（時間/月）",$L81,IF($G81="延べ作業時間（時間/年）",$L81/12,""))))) / 24</f>
        <v>0</v>
      </c>
      <c r="N81" s="2"/>
    </row>
    <row r="82" spans="1:14" x14ac:dyDescent="0.15">
      <c r="A82" s="4">
        <v>72</v>
      </c>
      <c r="B82" s="2"/>
      <c r="C82" s="2"/>
      <c r="D82" s="2"/>
      <c r="E82" s="2"/>
      <c r="F82" s="2"/>
      <c r="G82" s="2" t="str">
        <f>'前提設定 ※必須'!$B$7</f>
        <v>分/回 + 回/日</v>
      </c>
      <c r="H82" s="2"/>
      <c r="I82" s="2"/>
      <c r="J82" s="2"/>
      <c r="K82" s="2"/>
      <c r="L82" s="2"/>
      <c r="M82" s="16">
        <f>IF($G82="分/回 + 回/日",($H82*$I82*'前提設定 ※必須'!$B$4)/60,IF($G82="分/回 + 回/週",($H82*$J82*('前提設定 ※必須'!$B$4/5))/60,IF($G82="分/回 + 回/月",($H82*$K82)/60,IF($G82="延べ作業時間（時間/月）",$L82,IF($G82="延べ作業時間（時間/年）",$L82/12,""))))) / 24</f>
        <v>0</v>
      </c>
      <c r="N82" s="2"/>
    </row>
    <row r="83" spans="1:14" x14ac:dyDescent="0.15">
      <c r="A83" s="4">
        <v>73</v>
      </c>
      <c r="B83" s="2"/>
      <c r="C83" s="2"/>
      <c r="D83" s="2"/>
      <c r="E83" s="2"/>
      <c r="F83" s="2"/>
      <c r="G83" s="2" t="str">
        <f>'前提設定 ※必須'!$B$7</f>
        <v>分/回 + 回/日</v>
      </c>
      <c r="H83" s="2"/>
      <c r="I83" s="2"/>
      <c r="J83" s="2"/>
      <c r="K83" s="2"/>
      <c r="L83" s="2"/>
      <c r="M83" s="16">
        <f>IF($G83="分/回 + 回/日",($H83*$I83*'前提設定 ※必須'!$B$4)/60,IF($G83="分/回 + 回/週",($H83*$J83*('前提設定 ※必須'!$B$4/5))/60,IF($G83="分/回 + 回/月",($H83*$K83)/60,IF($G83="延べ作業時間（時間/月）",$L83,IF($G83="延べ作業時間（時間/年）",$L83/12,""))))) / 24</f>
        <v>0</v>
      </c>
      <c r="N83" s="2"/>
    </row>
    <row r="84" spans="1:14" x14ac:dyDescent="0.15">
      <c r="A84" s="4">
        <v>74</v>
      </c>
      <c r="B84" s="2"/>
      <c r="C84" s="2"/>
      <c r="D84" s="2"/>
      <c r="E84" s="2"/>
      <c r="F84" s="2"/>
      <c r="G84" s="2" t="str">
        <f>'前提設定 ※必須'!$B$7</f>
        <v>分/回 + 回/日</v>
      </c>
      <c r="H84" s="2"/>
      <c r="I84" s="2"/>
      <c r="J84" s="2"/>
      <c r="K84" s="2"/>
      <c r="L84" s="2"/>
      <c r="M84" s="16">
        <f>IF($G84="分/回 + 回/日",($H84*$I84*'前提設定 ※必須'!$B$4)/60,IF($G84="分/回 + 回/週",($H84*$J84*('前提設定 ※必須'!$B$4/5))/60,IF($G84="分/回 + 回/月",($H84*$K84)/60,IF($G84="延べ作業時間（時間/月）",$L84,IF($G84="延べ作業時間（時間/年）",$L84/12,""))))) / 24</f>
        <v>0</v>
      </c>
      <c r="N84" s="2"/>
    </row>
    <row r="85" spans="1:14" x14ac:dyDescent="0.15">
      <c r="A85" s="4">
        <v>75</v>
      </c>
      <c r="B85" s="2"/>
      <c r="C85" s="2"/>
      <c r="D85" s="2"/>
      <c r="E85" s="2"/>
      <c r="F85" s="2"/>
      <c r="G85" s="2" t="str">
        <f>'前提設定 ※必須'!$B$7</f>
        <v>分/回 + 回/日</v>
      </c>
      <c r="H85" s="2"/>
      <c r="I85" s="2"/>
      <c r="J85" s="2"/>
      <c r="K85" s="2"/>
      <c r="L85" s="2"/>
      <c r="M85" s="16">
        <f>IF($G85="分/回 + 回/日",($H85*$I85*'前提設定 ※必須'!$B$4)/60,IF($G85="分/回 + 回/週",($H85*$J85*('前提設定 ※必須'!$B$4/5))/60,IF($G85="分/回 + 回/月",($H85*$K85)/60,IF($G85="延べ作業時間（時間/月）",$L85,IF($G85="延べ作業時間（時間/年）",$L85/12,""))))) / 24</f>
        <v>0</v>
      </c>
      <c r="N85" s="2"/>
    </row>
    <row r="86" spans="1:14" x14ac:dyDescent="0.15">
      <c r="A86" s="4">
        <v>76</v>
      </c>
      <c r="B86" s="2"/>
      <c r="C86" s="2"/>
      <c r="D86" s="2"/>
      <c r="E86" s="2"/>
      <c r="F86" s="2"/>
      <c r="G86" s="2" t="str">
        <f>'前提設定 ※必須'!$B$7</f>
        <v>分/回 + 回/日</v>
      </c>
      <c r="H86" s="2"/>
      <c r="I86" s="2"/>
      <c r="J86" s="2"/>
      <c r="K86" s="2"/>
      <c r="L86" s="2"/>
      <c r="M86" s="16">
        <f>IF($G86="分/回 + 回/日",($H86*$I86*'前提設定 ※必須'!$B$4)/60,IF($G86="分/回 + 回/週",($H86*$J86*('前提設定 ※必須'!$B$4/5))/60,IF($G86="分/回 + 回/月",($H86*$K86)/60,IF($G86="延べ作業時間（時間/月）",$L86,IF($G86="延べ作業時間（時間/年）",$L86/12,""))))) / 24</f>
        <v>0</v>
      </c>
      <c r="N86" s="2"/>
    </row>
    <row r="87" spans="1:14" x14ac:dyDescent="0.15">
      <c r="A87" s="4">
        <v>77</v>
      </c>
      <c r="B87" s="2"/>
      <c r="C87" s="2"/>
      <c r="D87" s="2"/>
      <c r="E87" s="2"/>
      <c r="F87" s="2"/>
      <c r="G87" s="2" t="str">
        <f>'前提設定 ※必須'!$B$7</f>
        <v>分/回 + 回/日</v>
      </c>
      <c r="H87" s="2"/>
      <c r="I87" s="2"/>
      <c r="J87" s="2"/>
      <c r="K87" s="2"/>
      <c r="L87" s="2"/>
      <c r="M87" s="16">
        <f>IF($G87="分/回 + 回/日",($H87*$I87*'前提設定 ※必須'!$B$4)/60,IF($G87="分/回 + 回/週",($H87*$J87*('前提設定 ※必須'!$B$4/5))/60,IF($G87="分/回 + 回/月",($H87*$K87)/60,IF($G87="延べ作業時間（時間/月）",$L87,IF($G87="延べ作業時間（時間/年）",$L87/12,""))))) / 24</f>
        <v>0</v>
      </c>
      <c r="N87" s="2"/>
    </row>
    <row r="88" spans="1:14" x14ac:dyDescent="0.15">
      <c r="A88" s="4">
        <v>78</v>
      </c>
      <c r="B88" s="2"/>
      <c r="C88" s="2"/>
      <c r="D88" s="2"/>
      <c r="E88" s="2"/>
      <c r="F88" s="2"/>
      <c r="G88" s="2" t="str">
        <f>'前提設定 ※必須'!$B$7</f>
        <v>分/回 + 回/日</v>
      </c>
      <c r="H88" s="2"/>
      <c r="I88" s="2"/>
      <c r="J88" s="2"/>
      <c r="K88" s="2"/>
      <c r="L88" s="2"/>
      <c r="M88" s="16">
        <f>IF($G88="分/回 + 回/日",($H88*$I88*'前提設定 ※必須'!$B$4)/60,IF($G88="分/回 + 回/週",($H88*$J88*('前提設定 ※必須'!$B$4/5))/60,IF($G88="分/回 + 回/月",($H88*$K88)/60,IF($G88="延べ作業時間（時間/月）",$L88,IF($G88="延べ作業時間（時間/年）",$L88/12,""))))) / 24</f>
        <v>0</v>
      </c>
      <c r="N88" s="2"/>
    </row>
    <row r="89" spans="1:14" x14ac:dyDescent="0.15">
      <c r="A89" s="4">
        <v>79</v>
      </c>
      <c r="B89" s="2"/>
      <c r="C89" s="2"/>
      <c r="D89" s="2"/>
      <c r="E89" s="2"/>
      <c r="F89" s="2"/>
      <c r="G89" s="2" t="str">
        <f>'前提設定 ※必須'!$B$7</f>
        <v>分/回 + 回/日</v>
      </c>
      <c r="H89" s="2"/>
      <c r="I89" s="2"/>
      <c r="J89" s="2"/>
      <c r="K89" s="2"/>
      <c r="L89" s="2"/>
      <c r="M89" s="16">
        <f>IF($G89="分/回 + 回/日",($H89*$I89*'前提設定 ※必須'!$B$4)/60,IF($G89="分/回 + 回/週",($H89*$J89*('前提設定 ※必須'!$B$4/5))/60,IF($G89="分/回 + 回/月",($H89*$K89)/60,IF($G89="延べ作業時間（時間/月）",$L89,IF($G89="延べ作業時間（時間/年）",$L89/12,""))))) / 24</f>
        <v>0</v>
      </c>
      <c r="N89" s="2"/>
    </row>
    <row r="90" spans="1:14" x14ac:dyDescent="0.15">
      <c r="A90" s="4">
        <v>80</v>
      </c>
      <c r="B90" s="2"/>
      <c r="C90" s="2"/>
      <c r="D90" s="2"/>
      <c r="E90" s="2"/>
      <c r="F90" s="2"/>
      <c r="G90" s="2" t="str">
        <f>'前提設定 ※必須'!$B$7</f>
        <v>分/回 + 回/日</v>
      </c>
      <c r="H90" s="2"/>
      <c r="I90" s="2"/>
      <c r="J90" s="2"/>
      <c r="K90" s="2"/>
      <c r="L90" s="2"/>
      <c r="M90" s="16">
        <f>IF($G90="分/回 + 回/日",($H90*$I90*'前提設定 ※必須'!$B$4)/60,IF($G90="分/回 + 回/週",($H90*$J90*('前提設定 ※必須'!$B$4/5))/60,IF($G90="分/回 + 回/月",($H90*$K90)/60,IF($G90="延べ作業時間（時間/月）",$L90,IF($G90="延べ作業時間（時間/年）",$L90/12,""))))) / 24</f>
        <v>0</v>
      </c>
      <c r="N90" s="2"/>
    </row>
    <row r="91" spans="1:14" x14ac:dyDescent="0.15">
      <c r="A91" s="4">
        <v>81</v>
      </c>
      <c r="B91" s="2"/>
      <c r="C91" s="2"/>
      <c r="D91" s="2"/>
      <c r="E91" s="2"/>
      <c r="F91" s="2"/>
      <c r="G91" s="2" t="str">
        <f>'前提設定 ※必須'!$B$7</f>
        <v>分/回 + 回/日</v>
      </c>
      <c r="H91" s="2"/>
      <c r="I91" s="2"/>
      <c r="J91" s="2"/>
      <c r="K91" s="2"/>
      <c r="L91" s="2"/>
      <c r="M91" s="16">
        <f>IF($G91="分/回 + 回/日",($H91*$I91*'前提設定 ※必須'!$B$4)/60,IF($G91="分/回 + 回/週",($H91*$J91*('前提設定 ※必須'!$B$4/5))/60,IF($G91="分/回 + 回/月",($H91*$K91)/60,IF($G91="延べ作業時間（時間/月）",$L91,IF($G91="延べ作業時間（時間/年）",$L91/12,""))))) / 24</f>
        <v>0</v>
      </c>
      <c r="N91" s="2"/>
    </row>
    <row r="92" spans="1:14" x14ac:dyDescent="0.15">
      <c r="A92" s="4">
        <v>82</v>
      </c>
      <c r="B92" s="2"/>
      <c r="C92" s="2"/>
      <c r="D92" s="2"/>
      <c r="E92" s="2"/>
      <c r="F92" s="2"/>
      <c r="G92" s="2" t="str">
        <f>'前提設定 ※必須'!$B$7</f>
        <v>分/回 + 回/日</v>
      </c>
      <c r="H92" s="2"/>
      <c r="I92" s="2"/>
      <c r="J92" s="2"/>
      <c r="K92" s="2"/>
      <c r="L92" s="2"/>
      <c r="M92" s="16">
        <f>IF($G92="分/回 + 回/日",($H92*$I92*'前提設定 ※必須'!$B$4)/60,IF($G92="分/回 + 回/週",($H92*$J92*('前提設定 ※必須'!$B$4/5))/60,IF($G92="分/回 + 回/月",($H92*$K92)/60,IF($G92="延べ作業時間（時間/月）",$L92,IF($G92="延べ作業時間（時間/年）",$L92/12,""))))) / 24</f>
        <v>0</v>
      </c>
      <c r="N92" s="2"/>
    </row>
    <row r="93" spans="1:14" x14ac:dyDescent="0.15">
      <c r="A93" s="4">
        <v>83</v>
      </c>
      <c r="B93" s="2"/>
      <c r="C93" s="2"/>
      <c r="D93" s="2"/>
      <c r="E93" s="2"/>
      <c r="F93" s="2"/>
      <c r="G93" s="2" t="str">
        <f>'前提設定 ※必須'!$B$7</f>
        <v>分/回 + 回/日</v>
      </c>
      <c r="H93" s="2"/>
      <c r="I93" s="2"/>
      <c r="J93" s="2"/>
      <c r="K93" s="2"/>
      <c r="L93" s="2"/>
      <c r="M93" s="16">
        <f>IF($G93="分/回 + 回/日",($H93*$I93*'前提設定 ※必須'!$B$4)/60,IF($G93="分/回 + 回/週",($H93*$J93*('前提設定 ※必須'!$B$4/5))/60,IF($G93="分/回 + 回/月",($H93*$K93)/60,IF($G93="延べ作業時間（時間/月）",$L93,IF($G93="延べ作業時間（時間/年）",$L93/12,""))))) / 24</f>
        <v>0</v>
      </c>
      <c r="N93" s="2"/>
    </row>
    <row r="94" spans="1:14" x14ac:dyDescent="0.15">
      <c r="A94" s="4">
        <v>84</v>
      </c>
      <c r="B94" s="2"/>
      <c r="C94" s="2"/>
      <c r="D94" s="2"/>
      <c r="E94" s="2"/>
      <c r="F94" s="2"/>
      <c r="G94" s="2" t="str">
        <f>'前提設定 ※必須'!$B$7</f>
        <v>分/回 + 回/日</v>
      </c>
      <c r="H94" s="2"/>
      <c r="I94" s="2"/>
      <c r="J94" s="2"/>
      <c r="K94" s="2"/>
      <c r="L94" s="2"/>
      <c r="M94" s="16">
        <f>IF($G94="分/回 + 回/日",($H94*$I94*'前提設定 ※必須'!$B$4)/60,IF($G94="分/回 + 回/週",($H94*$J94*('前提設定 ※必須'!$B$4/5))/60,IF($G94="分/回 + 回/月",($H94*$K94)/60,IF($G94="延べ作業時間（時間/月）",$L94,IF($G94="延べ作業時間（時間/年）",$L94/12,""))))) / 24</f>
        <v>0</v>
      </c>
      <c r="N94" s="2"/>
    </row>
    <row r="95" spans="1:14" x14ac:dyDescent="0.15">
      <c r="A95" s="4">
        <v>85</v>
      </c>
      <c r="B95" s="2"/>
      <c r="C95" s="2"/>
      <c r="D95" s="2"/>
      <c r="E95" s="2"/>
      <c r="F95" s="2"/>
      <c r="G95" s="2" t="str">
        <f>'前提設定 ※必須'!$B$7</f>
        <v>分/回 + 回/日</v>
      </c>
      <c r="H95" s="2"/>
      <c r="I95" s="2"/>
      <c r="J95" s="2"/>
      <c r="K95" s="2"/>
      <c r="L95" s="2"/>
      <c r="M95" s="16">
        <f>IF($G95="分/回 + 回/日",($H95*$I95*'前提設定 ※必須'!$B$4)/60,IF($G95="分/回 + 回/週",($H95*$J95*('前提設定 ※必須'!$B$4/5))/60,IF($G95="分/回 + 回/月",($H95*$K95)/60,IF($G95="延べ作業時間（時間/月）",$L95,IF($G95="延べ作業時間（時間/年）",$L95/12,""))))) / 24</f>
        <v>0</v>
      </c>
      <c r="N95" s="2"/>
    </row>
    <row r="96" spans="1:14" x14ac:dyDescent="0.15">
      <c r="A96" s="4">
        <v>86</v>
      </c>
      <c r="B96" s="2"/>
      <c r="C96" s="2"/>
      <c r="D96" s="2"/>
      <c r="E96" s="2"/>
      <c r="F96" s="2"/>
      <c r="G96" s="2" t="str">
        <f>'前提設定 ※必須'!$B$7</f>
        <v>分/回 + 回/日</v>
      </c>
      <c r="H96" s="2"/>
      <c r="I96" s="2"/>
      <c r="J96" s="2"/>
      <c r="K96" s="2"/>
      <c r="L96" s="2"/>
      <c r="M96" s="16">
        <f>IF($G96="分/回 + 回/日",($H96*$I96*'前提設定 ※必須'!$B$4)/60,IF($G96="分/回 + 回/週",($H96*$J96*('前提設定 ※必須'!$B$4/5))/60,IF($G96="分/回 + 回/月",($H96*$K96)/60,IF($G96="延べ作業時間（時間/月）",$L96,IF($G96="延べ作業時間（時間/年）",$L96/12,""))))) / 24</f>
        <v>0</v>
      </c>
      <c r="N96" s="2"/>
    </row>
    <row r="97" spans="1:14" x14ac:dyDescent="0.15">
      <c r="A97" s="4">
        <v>87</v>
      </c>
      <c r="B97" s="2"/>
      <c r="C97" s="2"/>
      <c r="D97" s="2"/>
      <c r="E97" s="2"/>
      <c r="F97" s="2"/>
      <c r="G97" s="2" t="str">
        <f>'前提設定 ※必須'!$B$7</f>
        <v>分/回 + 回/日</v>
      </c>
      <c r="H97" s="2"/>
      <c r="I97" s="2"/>
      <c r="J97" s="2"/>
      <c r="K97" s="2"/>
      <c r="L97" s="2"/>
      <c r="M97" s="16">
        <f>IF($G97="分/回 + 回/日",($H97*$I97*'前提設定 ※必須'!$B$4)/60,IF($G97="分/回 + 回/週",($H97*$J97*('前提設定 ※必須'!$B$4/5))/60,IF($G97="分/回 + 回/月",($H97*$K97)/60,IF($G97="延べ作業時間（時間/月）",$L97,IF($G97="延べ作業時間（時間/年）",$L97/12,""))))) / 24</f>
        <v>0</v>
      </c>
      <c r="N97" s="2"/>
    </row>
    <row r="98" spans="1:14" x14ac:dyDescent="0.15">
      <c r="A98" s="4">
        <v>88</v>
      </c>
      <c r="B98" s="2"/>
      <c r="C98" s="2"/>
      <c r="D98" s="2"/>
      <c r="E98" s="2"/>
      <c r="F98" s="2"/>
      <c r="G98" s="2" t="str">
        <f>'前提設定 ※必須'!$B$7</f>
        <v>分/回 + 回/日</v>
      </c>
      <c r="H98" s="2"/>
      <c r="I98" s="2"/>
      <c r="J98" s="2"/>
      <c r="K98" s="2"/>
      <c r="L98" s="2"/>
      <c r="M98" s="16">
        <f>IF($G98="分/回 + 回/日",($H98*$I98*'前提設定 ※必須'!$B$4)/60,IF($G98="分/回 + 回/週",($H98*$J98*('前提設定 ※必須'!$B$4/5))/60,IF($G98="分/回 + 回/月",($H98*$K98)/60,IF($G98="延べ作業時間（時間/月）",$L98,IF($G98="延べ作業時間（時間/年）",$L98/12,""))))) / 24</f>
        <v>0</v>
      </c>
      <c r="N98" s="2"/>
    </row>
    <row r="99" spans="1:14" x14ac:dyDescent="0.15">
      <c r="A99" s="4">
        <v>89</v>
      </c>
      <c r="B99" s="2"/>
      <c r="C99" s="2"/>
      <c r="D99" s="2"/>
      <c r="E99" s="2"/>
      <c r="F99" s="2"/>
      <c r="G99" s="2" t="str">
        <f>'前提設定 ※必須'!$B$7</f>
        <v>分/回 + 回/日</v>
      </c>
      <c r="H99" s="2"/>
      <c r="I99" s="2"/>
      <c r="J99" s="2"/>
      <c r="K99" s="2"/>
      <c r="L99" s="2"/>
      <c r="M99" s="16">
        <f>IF($G99="分/回 + 回/日",($H99*$I99*'前提設定 ※必須'!$B$4)/60,IF($G99="分/回 + 回/週",($H99*$J99*('前提設定 ※必須'!$B$4/5))/60,IF($G99="分/回 + 回/月",($H99*$K99)/60,IF($G99="延べ作業時間（時間/月）",$L99,IF($G99="延べ作業時間（時間/年）",$L99/12,""))))) / 24</f>
        <v>0</v>
      </c>
      <c r="N99" s="2"/>
    </row>
    <row r="100" spans="1:14" x14ac:dyDescent="0.15">
      <c r="A100" s="4">
        <v>90</v>
      </c>
      <c r="B100" s="2"/>
      <c r="C100" s="2"/>
      <c r="D100" s="2"/>
      <c r="E100" s="2"/>
      <c r="F100" s="2"/>
      <c r="G100" s="2" t="str">
        <f>'前提設定 ※必須'!$B$7</f>
        <v>分/回 + 回/日</v>
      </c>
      <c r="H100" s="2"/>
      <c r="I100" s="2"/>
      <c r="J100" s="2"/>
      <c r="K100" s="2"/>
      <c r="L100" s="2"/>
      <c r="M100" s="16">
        <f>IF($G100="分/回 + 回/日",($H100*$I100*'前提設定 ※必須'!$B$4)/60,IF($G100="分/回 + 回/週",($H100*$J100*('前提設定 ※必須'!$B$4/5))/60,IF($G100="分/回 + 回/月",($H100*$K100)/60,IF($G100="延べ作業時間（時間/月）",$L100,IF($G100="延べ作業時間（時間/年）",$L100/12,""))))) / 24</f>
        <v>0</v>
      </c>
      <c r="N100" s="2"/>
    </row>
    <row r="101" spans="1:14" x14ac:dyDescent="0.15">
      <c r="A101" s="4">
        <v>91</v>
      </c>
      <c r="B101" s="2"/>
      <c r="C101" s="2"/>
      <c r="D101" s="2"/>
      <c r="E101" s="2"/>
      <c r="F101" s="2"/>
      <c r="G101" s="2" t="str">
        <f>'前提設定 ※必須'!$B$7</f>
        <v>分/回 + 回/日</v>
      </c>
      <c r="H101" s="2"/>
      <c r="I101" s="2"/>
      <c r="J101" s="2"/>
      <c r="K101" s="2"/>
      <c r="L101" s="2"/>
      <c r="M101" s="16">
        <f>IF($G101="分/回 + 回/日",($H101*$I101*'前提設定 ※必須'!$B$4)/60,IF($G101="分/回 + 回/週",($H101*$J101*('前提設定 ※必須'!$B$4/5))/60,IF($G101="分/回 + 回/月",($H101*$K101)/60,IF($G101="延べ作業時間（時間/月）",$L101,IF($G101="延べ作業時間（時間/年）",$L101/12,""))))) / 24</f>
        <v>0</v>
      </c>
      <c r="N101" s="2"/>
    </row>
    <row r="102" spans="1:14" x14ac:dyDescent="0.15">
      <c r="A102" s="4">
        <v>92</v>
      </c>
      <c r="B102" s="2"/>
      <c r="C102" s="2"/>
      <c r="D102" s="2"/>
      <c r="E102" s="2"/>
      <c r="F102" s="2"/>
      <c r="G102" s="2" t="str">
        <f>'前提設定 ※必須'!$B$7</f>
        <v>分/回 + 回/日</v>
      </c>
      <c r="H102" s="2"/>
      <c r="I102" s="2"/>
      <c r="J102" s="2"/>
      <c r="K102" s="2"/>
      <c r="L102" s="2"/>
      <c r="M102" s="16">
        <f>IF($G102="分/回 + 回/日",($H102*$I102*'前提設定 ※必須'!$B$4)/60,IF($G102="分/回 + 回/週",($H102*$J102*('前提設定 ※必須'!$B$4/5))/60,IF($G102="分/回 + 回/月",($H102*$K102)/60,IF($G102="延べ作業時間（時間/月）",$L102,IF($G102="延べ作業時間（時間/年）",$L102/12,""))))) / 24</f>
        <v>0</v>
      </c>
      <c r="N102" s="2"/>
    </row>
    <row r="103" spans="1:14" x14ac:dyDescent="0.15">
      <c r="A103" s="4">
        <v>93</v>
      </c>
      <c r="B103" s="2"/>
      <c r="C103" s="2"/>
      <c r="D103" s="2"/>
      <c r="E103" s="2"/>
      <c r="F103" s="2"/>
      <c r="G103" s="2" t="str">
        <f>'前提設定 ※必須'!$B$7</f>
        <v>分/回 + 回/日</v>
      </c>
      <c r="H103" s="2"/>
      <c r="I103" s="2"/>
      <c r="J103" s="2"/>
      <c r="K103" s="2"/>
      <c r="L103" s="2"/>
      <c r="M103" s="16">
        <f>IF($G103="分/回 + 回/日",($H103*$I103*'前提設定 ※必須'!$B$4)/60,IF($G103="分/回 + 回/週",($H103*$J103*('前提設定 ※必須'!$B$4/5))/60,IF($G103="分/回 + 回/月",($H103*$K103)/60,IF($G103="延べ作業時間（時間/月）",$L103,IF($G103="延べ作業時間（時間/年）",$L103/12,""))))) / 24</f>
        <v>0</v>
      </c>
      <c r="N103" s="2"/>
    </row>
    <row r="104" spans="1:14" x14ac:dyDescent="0.15">
      <c r="A104" s="4">
        <v>94</v>
      </c>
      <c r="B104" s="2"/>
      <c r="C104" s="2"/>
      <c r="D104" s="2"/>
      <c r="E104" s="2"/>
      <c r="F104" s="2"/>
      <c r="G104" s="2" t="str">
        <f>'前提設定 ※必須'!$B$7</f>
        <v>分/回 + 回/日</v>
      </c>
      <c r="H104" s="2"/>
      <c r="I104" s="2"/>
      <c r="J104" s="2"/>
      <c r="K104" s="2"/>
      <c r="L104" s="2"/>
      <c r="M104" s="16">
        <f>IF($G104="分/回 + 回/日",($H104*$I104*'前提設定 ※必須'!$B$4)/60,IF($G104="分/回 + 回/週",($H104*$J104*('前提設定 ※必須'!$B$4/5))/60,IF($G104="分/回 + 回/月",($H104*$K104)/60,IF($G104="延べ作業時間（時間/月）",$L104,IF($G104="延べ作業時間（時間/年）",$L104/12,""))))) / 24</f>
        <v>0</v>
      </c>
      <c r="N104" s="2"/>
    </row>
    <row r="105" spans="1:14" x14ac:dyDescent="0.15">
      <c r="A105" s="4">
        <v>95</v>
      </c>
      <c r="B105" s="2"/>
      <c r="C105" s="2"/>
      <c r="D105" s="2"/>
      <c r="E105" s="2"/>
      <c r="F105" s="2"/>
      <c r="G105" s="2" t="str">
        <f>'前提設定 ※必須'!$B$7</f>
        <v>分/回 + 回/日</v>
      </c>
      <c r="H105" s="2"/>
      <c r="I105" s="2"/>
      <c r="J105" s="2"/>
      <c r="K105" s="2"/>
      <c r="L105" s="2"/>
      <c r="M105" s="16">
        <f>IF($G105="分/回 + 回/日",($H105*$I105*'前提設定 ※必須'!$B$4)/60,IF($G105="分/回 + 回/週",($H105*$J105*('前提設定 ※必須'!$B$4/5))/60,IF($G105="分/回 + 回/月",($H105*$K105)/60,IF($G105="延べ作業時間（時間/月）",$L105,IF($G105="延べ作業時間（時間/年）",$L105/12,""))))) / 24</f>
        <v>0</v>
      </c>
      <c r="N105" s="2"/>
    </row>
    <row r="106" spans="1:14" x14ac:dyDescent="0.15">
      <c r="A106" s="4">
        <v>96</v>
      </c>
      <c r="B106" s="2"/>
      <c r="C106" s="2"/>
      <c r="D106" s="2"/>
      <c r="E106" s="2"/>
      <c r="F106" s="2"/>
      <c r="G106" s="2" t="str">
        <f>'前提設定 ※必須'!$B$7</f>
        <v>分/回 + 回/日</v>
      </c>
      <c r="H106" s="2"/>
      <c r="I106" s="2"/>
      <c r="J106" s="2"/>
      <c r="K106" s="2"/>
      <c r="L106" s="2"/>
      <c r="M106" s="16">
        <f>IF($G106="分/回 + 回/日",($H106*$I106*'前提設定 ※必須'!$B$4)/60,IF($G106="分/回 + 回/週",($H106*$J106*('前提設定 ※必須'!$B$4/5))/60,IF($G106="分/回 + 回/月",($H106*$K106)/60,IF($G106="延べ作業時間（時間/月）",$L106,IF($G106="延べ作業時間（時間/年）",$L106/12,""))))) / 24</f>
        <v>0</v>
      </c>
      <c r="N106" s="2"/>
    </row>
    <row r="107" spans="1:14" x14ac:dyDescent="0.15">
      <c r="A107" s="4">
        <v>97</v>
      </c>
      <c r="B107" s="2"/>
      <c r="C107" s="2"/>
      <c r="D107" s="2"/>
      <c r="E107" s="2"/>
      <c r="F107" s="2"/>
      <c r="G107" s="2" t="str">
        <f>'前提設定 ※必須'!$B$7</f>
        <v>分/回 + 回/日</v>
      </c>
      <c r="H107" s="2"/>
      <c r="I107" s="2"/>
      <c r="J107" s="2"/>
      <c r="K107" s="2"/>
      <c r="L107" s="2"/>
      <c r="M107" s="16">
        <f>IF($G107="分/回 + 回/日",($H107*$I107*'前提設定 ※必須'!$B$4)/60,IF($G107="分/回 + 回/週",($H107*$J107*('前提設定 ※必須'!$B$4/5))/60,IF($G107="分/回 + 回/月",($H107*$K107)/60,IF($G107="延べ作業時間（時間/月）",$L107,IF($G107="延べ作業時間（時間/年）",$L107/12,""))))) / 24</f>
        <v>0</v>
      </c>
      <c r="N107" s="2"/>
    </row>
    <row r="108" spans="1:14" x14ac:dyDescent="0.15">
      <c r="A108" s="4">
        <v>98</v>
      </c>
      <c r="B108" s="2"/>
      <c r="C108" s="2"/>
      <c r="D108" s="2"/>
      <c r="E108" s="2"/>
      <c r="F108" s="2"/>
      <c r="G108" s="2" t="str">
        <f>'前提設定 ※必須'!$B$7</f>
        <v>分/回 + 回/日</v>
      </c>
      <c r="H108" s="2"/>
      <c r="I108" s="2"/>
      <c r="J108" s="2"/>
      <c r="K108" s="2"/>
      <c r="L108" s="2"/>
      <c r="M108" s="16">
        <f>IF($G108="分/回 + 回/日",($H108*$I108*'前提設定 ※必須'!$B$4)/60,IF($G108="分/回 + 回/週",($H108*$J108*('前提設定 ※必須'!$B$4/5))/60,IF($G108="分/回 + 回/月",($H108*$K108)/60,IF($G108="延べ作業時間（時間/月）",$L108,IF($G108="延べ作業時間（時間/年）",$L108/12,""))))) / 24</f>
        <v>0</v>
      </c>
      <c r="N108" s="2"/>
    </row>
    <row r="109" spans="1:14" x14ac:dyDescent="0.15">
      <c r="A109" s="4">
        <v>99</v>
      </c>
      <c r="B109" s="2"/>
      <c r="C109" s="2"/>
      <c r="D109" s="2"/>
      <c r="E109" s="2"/>
      <c r="F109" s="2"/>
      <c r="G109" s="2" t="str">
        <f>'前提設定 ※必須'!$B$7</f>
        <v>分/回 + 回/日</v>
      </c>
      <c r="H109" s="2"/>
      <c r="I109" s="2"/>
      <c r="J109" s="2"/>
      <c r="K109" s="2"/>
      <c r="L109" s="2"/>
      <c r="M109" s="16">
        <f>IF($G109="分/回 + 回/日",($H109*$I109*'前提設定 ※必須'!$B$4)/60,IF($G109="分/回 + 回/週",($H109*$J109*('前提設定 ※必須'!$B$4/5))/60,IF($G109="分/回 + 回/月",($H109*$K109)/60,IF($G109="延べ作業時間（時間/月）",$L109,IF($G109="延べ作業時間（時間/年）",$L109/12,""))))) / 24</f>
        <v>0</v>
      </c>
      <c r="N109" s="2"/>
    </row>
    <row r="110" spans="1:14" x14ac:dyDescent="0.15">
      <c r="A110" s="4">
        <v>100</v>
      </c>
      <c r="B110" s="2"/>
      <c r="C110" s="2"/>
      <c r="D110" s="2"/>
      <c r="E110" s="2"/>
      <c r="F110" s="2"/>
      <c r="G110" s="2" t="str">
        <f>'前提設定 ※必須'!$B$7</f>
        <v>分/回 + 回/日</v>
      </c>
      <c r="H110" s="2"/>
      <c r="I110" s="2"/>
      <c r="J110" s="2"/>
      <c r="K110" s="2"/>
      <c r="L110" s="2"/>
      <c r="M110" s="16">
        <f>IF($G110="分/回 + 回/日",($H110*$I110*'前提設定 ※必須'!$B$4)/60,IF($G110="分/回 + 回/週",($H110*$J110*('前提設定 ※必須'!$B$4/5))/60,IF($G110="分/回 + 回/月",($H110*$K110)/60,IF($G110="延べ作業時間（時間/月）",$L110,IF($G110="延べ作業時間（時間/年）",$L110/12,""))))) / 24</f>
        <v>0</v>
      </c>
      <c r="N110" s="2"/>
    </row>
  </sheetData>
  <mergeCells count="2">
    <mergeCell ref="A3:N3"/>
    <mergeCell ref="A1:N1"/>
  </mergeCells>
  <phoneticPr fontId="5"/>
  <dataValidations count="2">
    <dataValidation type="list" allowBlank="1" sqref="G10:G110" xr:uid="{00000000-0002-0000-0200-000000000000}">
      <formula1>"分/回 + 回/日,分/回 + 回/週,分/回 + 回/月,延べ作業時間（時間/月）,延べ作業時間（時間/年）"</formula1>
    </dataValidation>
    <dataValidation type="list" allowBlank="1" sqref="E10:E110" xr:uid="{00000000-0002-0000-0200-000001000000}">
      <formula1>"実施,確認,改善"</formula1>
    </dataValidation>
  </dataValidations>
  <pageMargins left="0.75" right="0.75" top="1" bottom="1" header="0.5" footer="0.5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10"/>
  <sheetViews>
    <sheetView workbookViewId="0">
      <pane ySplit="9" topLeftCell="A10" activePane="bottomLeft" state="frozen"/>
      <selection pane="bottomLeft" sqref="A1:N1"/>
    </sheetView>
  </sheetViews>
  <sheetFormatPr defaultRowHeight="13.5" x14ac:dyDescent="0.15"/>
  <cols>
    <col min="1" max="1" width="6.625" customWidth="1"/>
    <col min="2" max="2" width="35.625" customWidth="1"/>
    <col min="3" max="3" width="22.25" customWidth="1"/>
    <col min="4" max="4" width="36.75" customWidth="1"/>
    <col min="5" max="5" width="31.5" customWidth="1"/>
    <col min="6" max="6" width="27.625" customWidth="1"/>
    <col min="7" max="7" width="24.25" customWidth="1"/>
    <col min="8" max="11" width="8" customWidth="1"/>
    <col min="12" max="12" width="13.375" customWidth="1"/>
    <col min="13" max="13" width="17.375" style="14" customWidth="1"/>
    <col min="14" max="14" width="16" customWidth="1"/>
  </cols>
  <sheetData>
    <row r="1" spans="1:14" ht="17.25" customHeight="1" x14ac:dyDescent="0.2">
      <c r="A1" s="34" t="s">
        <v>82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</row>
    <row r="2" spans="1:14" ht="17.25" customHeight="1" x14ac:dyDescent="0.2">
      <c r="A2" s="1"/>
    </row>
    <row r="3" spans="1:14" x14ac:dyDescent="0.15">
      <c r="A3" s="35" t="s">
        <v>126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</row>
    <row r="4" spans="1:14" x14ac:dyDescent="0.15">
      <c r="B4" s="2" t="s">
        <v>124</v>
      </c>
      <c r="C4" s="16">
        <f>SUM(M11:M110)</f>
        <v>0</v>
      </c>
      <c r="M4"/>
      <c r="N4" s="14"/>
    </row>
    <row r="5" spans="1:14" x14ac:dyDescent="0.15">
      <c r="B5" s="2" t="s">
        <v>125</v>
      </c>
      <c r="C5" s="16">
        <f>C4*12</f>
        <v>0</v>
      </c>
      <c r="M5"/>
      <c r="N5" s="14"/>
    </row>
    <row r="6" spans="1:14" x14ac:dyDescent="0.15">
      <c r="B6" s="2" t="s">
        <v>39</v>
      </c>
      <c r="C6" s="2" t="str">
        <f>IF('前提設定 ※必須'!B6="","",C4*'前提設定 ※必須'!B6)</f>
        <v/>
      </c>
      <c r="M6"/>
      <c r="N6" s="14"/>
    </row>
    <row r="7" spans="1:14" x14ac:dyDescent="0.15">
      <c r="A7" s="5"/>
      <c r="B7" s="5"/>
    </row>
    <row r="8" spans="1:14" ht="14.25" customHeight="1" x14ac:dyDescent="0.15">
      <c r="A8" s="13" t="s">
        <v>52</v>
      </c>
      <c r="G8" s="22" t="s">
        <v>123</v>
      </c>
    </row>
    <row r="9" spans="1:14" ht="27" customHeight="1" x14ac:dyDescent="0.15">
      <c r="A9" s="3" t="s">
        <v>41</v>
      </c>
      <c r="B9" s="3" t="s">
        <v>53</v>
      </c>
      <c r="C9" s="3" t="s">
        <v>54</v>
      </c>
      <c r="D9" s="3" t="s">
        <v>55</v>
      </c>
      <c r="E9" s="3" t="s">
        <v>56</v>
      </c>
      <c r="F9" s="3" t="s">
        <v>45</v>
      </c>
      <c r="G9" s="3" t="s">
        <v>137</v>
      </c>
      <c r="H9" s="3" t="s">
        <v>47</v>
      </c>
      <c r="I9" s="3" t="s">
        <v>48</v>
      </c>
      <c r="J9" s="3" t="s">
        <v>49</v>
      </c>
      <c r="K9" s="3" t="s">
        <v>50</v>
      </c>
      <c r="L9" s="3" t="s">
        <v>131</v>
      </c>
      <c r="M9" s="15" t="s">
        <v>121</v>
      </c>
      <c r="N9" s="3" t="s">
        <v>51</v>
      </c>
    </row>
    <row r="10" spans="1:14" s="20" customFormat="1" x14ac:dyDescent="0.15">
      <c r="A10" s="17" t="s">
        <v>122</v>
      </c>
      <c r="B10" s="18" t="s">
        <v>127</v>
      </c>
      <c r="C10" s="18" t="s">
        <v>128</v>
      </c>
      <c r="D10" s="18" t="s">
        <v>129</v>
      </c>
      <c r="E10" s="18" t="s">
        <v>130</v>
      </c>
      <c r="F10" s="18" t="s">
        <v>119</v>
      </c>
      <c r="G10" s="18" t="s">
        <v>5</v>
      </c>
      <c r="H10" s="18">
        <v>3</v>
      </c>
      <c r="I10" s="18">
        <v>2</v>
      </c>
      <c r="J10" s="18"/>
      <c r="K10" s="18"/>
      <c r="L10" s="18"/>
      <c r="M10" s="19">
        <f>IF($G10="分/回 + 回/日",($H10*$I10*'前提設定 ※必須'!$B$4)/60,IF($G10="分/回 + 回/週",($H10*$J10*('前提設定 ※必須'!$B$4/5))/60,IF($G10="分/回 + 回/月",($H10*$K10)/60,IF($G10="延べ作業時間（時間/月）",$L10,IF($G10="延べ作業時間（時間/年）",$L10/12,""))))) / 24</f>
        <v>8.3333333333333329E-2</v>
      </c>
      <c r="N10" s="18"/>
    </row>
    <row r="11" spans="1:14" x14ac:dyDescent="0.15">
      <c r="A11" s="4">
        <v>1</v>
      </c>
      <c r="B11" s="2"/>
      <c r="C11" s="2"/>
      <c r="D11" s="2"/>
      <c r="E11" s="2"/>
      <c r="F11" s="2"/>
      <c r="G11" s="2" t="s">
        <v>5</v>
      </c>
      <c r="H11" s="2"/>
      <c r="I11" s="2"/>
      <c r="J11" s="2"/>
      <c r="K11" s="2"/>
      <c r="L11" s="2"/>
      <c r="M11" s="16">
        <f>IF($G11="分/回 + 回/日",($H11*$I11*'前提設定 ※必須'!$B$4)/60,IF($G11="分/回 + 回/週",($H11*$J11*('前提設定 ※必須'!$B$4/5))/60,IF($G11="分/回 + 回/月",($H11*$K11)/60,IF($G11="延べ作業時間（時間/月）",$L11,IF($G11="延べ作業時間（時間/年）",$L11/12,""))))) / 24</f>
        <v>0</v>
      </c>
      <c r="N11" s="2"/>
    </row>
    <row r="12" spans="1:14" x14ac:dyDescent="0.15">
      <c r="A12" s="4">
        <v>2</v>
      </c>
      <c r="B12" s="2"/>
      <c r="C12" s="2"/>
      <c r="D12" s="2"/>
      <c r="E12" s="2"/>
      <c r="F12" s="2"/>
      <c r="G12" s="2" t="str">
        <f>'前提設定 ※必須'!$B$7</f>
        <v>分/回 + 回/日</v>
      </c>
      <c r="H12" s="2"/>
      <c r="I12" s="2"/>
      <c r="J12" s="2"/>
      <c r="K12" s="2"/>
      <c r="L12" s="2"/>
      <c r="M12" s="16">
        <f>IF($G12="分/回 + 回/日",($H12*$I12*'前提設定 ※必須'!$B$4)/60,IF($G12="分/回 + 回/週",($H12*$J12*('前提設定 ※必須'!$B$4/5))/60,IF($G12="分/回 + 回/月",($H12*$K12)/60,IF($G12="延べ作業時間（時間/月）",$L12,IF($G12="延べ作業時間（時間/年）",$L12/12,""))))) / 24</f>
        <v>0</v>
      </c>
      <c r="N12" s="2"/>
    </row>
    <row r="13" spans="1:14" x14ac:dyDescent="0.15">
      <c r="A13" s="4">
        <v>3</v>
      </c>
      <c r="B13" s="2"/>
      <c r="C13" s="2"/>
      <c r="D13" s="2"/>
      <c r="E13" s="2"/>
      <c r="F13" s="2"/>
      <c r="G13" s="2" t="str">
        <f>'前提設定 ※必須'!$B$7</f>
        <v>分/回 + 回/日</v>
      </c>
      <c r="H13" s="2"/>
      <c r="I13" s="2"/>
      <c r="J13" s="2"/>
      <c r="K13" s="2"/>
      <c r="L13" s="2"/>
      <c r="M13" s="16">
        <f>IF($G13="分/回 + 回/日",($H13*$I13*'前提設定 ※必須'!$B$4)/60,IF($G13="分/回 + 回/週",($H13*$J13*('前提設定 ※必須'!$B$4/5))/60,IF($G13="分/回 + 回/月",($H13*$K13)/60,IF($G13="延べ作業時間（時間/月）",$L13,IF($G13="延べ作業時間（時間/年）",$L13/12,""))))) / 24</f>
        <v>0</v>
      </c>
      <c r="N13" s="2"/>
    </row>
    <row r="14" spans="1:14" x14ac:dyDescent="0.15">
      <c r="A14" s="4">
        <v>4</v>
      </c>
      <c r="B14" s="2"/>
      <c r="C14" s="2"/>
      <c r="D14" s="2"/>
      <c r="E14" s="2"/>
      <c r="F14" s="2"/>
      <c r="G14" s="2" t="str">
        <f>'前提設定 ※必須'!$B$7</f>
        <v>分/回 + 回/日</v>
      </c>
      <c r="H14" s="2"/>
      <c r="I14" s="2"/>
      <c r="J14" s="2"/>
      <c r="K14" s="2"/>
      <c r="L14" s="2"/>
      <c r="M14" s="16">
        <f>IF($G14="分/回 + 回/日",($H14*$I14*'前提設定 ※必須'!$B$4)/60,IF($G14="分/回 + 回/週",($H14*$J14*('前提設定 ※必須'!$B$4/5))/60,IF($G14="分/回 + 回/月",($H14*$K14)/60,IF($G14="延べ作業時間（時間/月）",$L14,IF($G14="延べ作業時間（時間/年）",$L14/12,""))))) / 24</f>
        <v>0</v>
      </c>
      <c r="N14" s="2"/>
    </row>
    <row r="15" spans="1:14" x14ac:dyDescent="0.15">
      <c r="A15" s="4">
        <v>5</v>
      </c>
      <c r="B15" s="2"/>
      <c r="C15" s="2"/>
      <c r="D15" s="2"/>
      <c r="E15" s="2"/>
      <c r="F15" s="2"/>
      <c r="G15" s="2" t="str">
        <f>'前提設定 ※必須'!$B$7</f>
        <v>分/回 + 回/日</v>
      </c>
      <c r="H15" s="2"/>
      <c r="I15" s="2"/>
      <c r="J15" s="2"/>
      <c r="K15" s="2"/>
      <c r="L15" s="2"/>
      <c r="M15" s="16">
        <f>IF($G15="分/回 + 回/日",($H15*$I15*'前提設定 ※必須'!$B$4)/60,IF($G15="分/回 + 回/週",($H15*$J15*('前提設定 ※必須'!$B$4/5))/60,IF($G15="分/回 + 回/月",($H15*$K15)/60,IF($G15="延べ作業時間（時間/月）",$L15,IF($G15="延べ作業時間（時間/年）",$L15/12,""))))) / 24</f>
        <v>0</v>
      </c>
      <c r="N15" s="2"/>
    </row>
    <row r="16" spans="1:14" x14ac:dyDescent="0.15">
      <c r="A16" s="4">
        <v>6</v>
      </c>
      <c r="B16" s="2"/>
      <c r="C16" s="2"/>
      <c r="D16" s="2"/>
      <c r="E16" s="2"/>
      <c r="F16" s="2"/>
      <c r="G16" s="2" t="str">
        <f>'前提設定 ※必須'!$B$7</f>
        <v>分/回 + 回/日</v>
      </c>
      <c r="H16" s="2"/>
      <c r="I16" s="2"/>
      <c r="J16" s="2"/>
      <c r="K16" s="2"/>
      <c r="L16" s="2"/>
      <c r="M16" s="16">
        <f>IF($G16="分/回 + 回/日",($H16*$I16*'前提設定 ※必須'!$B$4)/60,IF($G16="分/回 + 回/週",($H16*$J16*('前提設定 ※必須'!$B$4/5))/60,IF($G16="分/回 + 回/月",($H16*$K16)/60,IF($G16="延べ作業時間（時間/月）",$L16,IF($G16="延べ作業時間（時間/年）",$L16/12,""))))) / 24</f>
        <v>0</v>
      </c>
      <c r="N16" s="2"/>
    </row>
    <row r="17" spans="1:14" x14ac:dyDescent="0.15">
      <c r="A17" s="4">
        <v>7</v>
      </c>
      <c r="B17" s="2"/>
      <c r="C17" s="2"/>
      <c r="D17" s="2"/>
      <c r="E17" s="2"/>
      <c r="F17" s="2"/>
      <c r="G17" s="2" t="str">
        <f>'前提設定 ※必須'!$B$7</f>
        <v>分/回 + 回/日</v>
      </c>
      <c r="H17" s="2"/>
      <c r="I17" s="2"/>
      <c r="J17" s="2"/>
      <c r="K17" s="2"/>
      <c r="L17" s="2"/>
      <c r="M17" s="16">
        <f>IF($G17="分/回 + 回/日",($H17*$I17*'前提設定 ※必須'!$B$4)/60,IF($G17="分/回 + 回/週",($H17*$J17*('前提設定 ※必須'!$B$4/5))/60,IF($G17="分/回 + 回/月",($H17*$K17)/60,IF($G17="延べ作業時間（時間/月）",$L17,IF($G17="延べ作業時間（時間/年）",$L17/12,""))))) / 24</f>
        <v>0</v>
      </c>
      <c r="N17" s="2"/>
    </row>
    <row r="18" spans="1:14" x14ac:dyDescent="0.15">
      <c r="A18" s="4">
        <v>8</v>
      </c>
      <c r="B18" s="2"/>
      <c r="C18" s="2"/>
      <c r="D18" s="2"/>
      <c r="E18" s="2"/>
      <c r="F18" s="2"/>
      <c r="G18" s="2" t="str">
        <f>'前提設定 ※必須'!$B$7</f>
        <v>分/回 + 回/日</v>
      </c>
      <c r="H18" s="2"/>
      <c r="I18" s="2"/>
      <c r="J18" s="2"/>
      <c r="K18" s="2"/>
      <c r="L18" s="2"/>
      <c r="M18" s="16">
        <f>IF($G18="分/回 + 回/日",($H18*$I18*'前提設定 ※必須'!$B$4)/60,IF($G18="分/回 + 回/週",($H18*$J18*('前提設定 ※必須'!$B$4/5))/60,IF($G18="分/回 + 回/月",($H18*$K18)/60,IF($G18="延べ作業時間（時間/月）",$L18,IF($G18="延べ作業時間（時間/年）",$L18/12,""))))) / 24</f>
        <v>0</v>
      </c>
      <c r="N18" s="2"/>
    </row>
    <row r="19" spans="1:14" x14ac:dyDescent="0.15">
      <c r="A19" s="4">
        <v>9</v>
      </c>
      <c r="B19" s="2"/>
      <c r="C19" s="2"/>
      <c r="D19" s="2"/>
      <c r="E19" s="2"/>
      <c r="F19" s="2"/>
      <c r="G19" s="2" t="str">
        <f>'前提設定 ※必須'!$B$7</f>
        <v>分/回 + 回/日</v>
      </c>
      <c r="H19" s="2"/>
      <c r="I19" s="2"/>
      <c r="J19" s="2"/>
      <c r="K19" s="2"/>
      <c r="L19" s="2"/>
      <c r="M19" s="16">
        <f>IF($G19="分/回 + 回/日",($H19*$I19*'前提設定 ※必須'!$B$4)/60,IF($G19="分/回 + 回/週",($H19*$J19*('前提設定 ※必須'!$B$4/5))/60,IF($G19="分/回 + 回/月",($H19*$K19)/60,IF($G19="延べ作業時間（時間/月）",$L19,IF($G19="延べ作業時間（時間/年）",$L19/12,""))))) / 24</f>
        <v>0</v>
      </c>
      <c r="N19" s="2"/>
    </row>
    <row r="20" spans="1:14" x14ac:dyDescent="0.15">
      <c r="A20" s="4">
        <v>10</v>
      </c>
      <c r="B20" s="2"/>
      <c r="C20" s="2"/>
      <c r="D20" s="2"/>
      <c r="E20" s="2"/>
      <c r="F20" s="2"/>
      <c r="G20" s="2" t="str">
        <f>'前提設定 ※必須'!$B$7</f>
        <v>分/回 + 回/日</v>
      </c>
      <c r="H20" s="2"/>
      <c r="I20" s="2"/>
      <c r="J20" s="2"/>
      <c r="K20" s="2"/>
      <c r="L20" s="2"/>
      <c r="M20" s="16">
        <f>IF($G20="分/回 + 回/日",($H20*$I20*'前提設定 ※必須'!$B$4)/60,IF($G20="分/回 + 回/週",($H20*$J20*('前提設定 ※必須'!$B$4/5))/60,IF($G20="分/回 + 回/月",($H20*$K20)/60,IF($G20="延べ作業時間（時間/月）",$L20,IF($G20="延べ作業時間（時間/年）",$L20/12,""))))) / 24</f>
        <v>0</v>
      </c>
      <c r="N20" s="2"/>
    </row>
    <row r="21" spans="1:14" x14ac:dyDescent="0.15">
      <c r="A21" s="4">
        <v>11</v>
      </c>
      <c r="B21" s="2"/>
      <c r="C21" s="2"/>
      <c r="D21" s="2"/>
      <c r="E21" s="2"/>
      <c r="F21" s="2"/>
      <c r="G21" s="2" t="str">
        <f>'前提設定 ※必須'!$B$7</f>
        <v>分/回 + 回/日</v>
      </c>
      <c r="H21" s="2"/>
      <c r="I21" s="2"/>
      <c r="J21" s="2"/>
      <c r="K21" s="2"/>
      <c r="L21" s="2"/>
      <c r="M21" s="16">
        <f>IF($G21="分/回 + 回/日",($H21*$I21*'前提設定 ※必須'!$B$4)/60,IF($G21="分/回 + 回/週",($H21*$J21*('前提設定 ※必須'!$B$4/5))/60,IF($G21="分/回 + 回/月",($H21*$K21)/60,IF($G21="延べ作業時間（時間/月）",$L21,IF($G21="延べ作業時間（時間/年）",$L21/12,""))))) / 24</f>
        <v>0</v>
      </c>
      <c r="N21" s="2"/>
    </row>
    <row r="22" spans="1:14" x14ac:dyDescent="0.15">
      <c r="A22" s="4">
        <v>12</v>
      </c>
      <c r="B22" s="2"/>
      <c r="C22" s="2"/>
      <c r="D22" s="2"/>
      <c r="E22" s="2"/>
      <c r="F22" s="2"/>
      <c r="G22" s="2" t="str">
        <f>'前提設定 ※必須'!$B$7</f>
        <v>分/回 + 回/日</v>
      </c>
      <c r="H22" s="2"/>
      <c r="I22" s="2"/>
      <c r="J22" s="2"/>
      <c r="K22" s="2"/>
      <c r="L22" s="2"/>
      <c r="M22" s="16">
        <f>IF($G22="分/回 + 回/日",($H22*$I22*'前提設定 ※必須'!$B$4)/60,IF($G22="分/回 + 回/週",($H22*$J22*('前提設定 ※必須'!$B$4/5))/60,IF($G22="分/回 + 回/月",($H22*$K22)/60,IF($G22="延べ作業時間（時間/月）",$L22,IF($G22="延べ作業時間（時間/年）",$L22/12,""))))) / 24</f>
        <v>0</v>
      </c>
      <c r="N22" s="2"/>
    </row>
    <row r="23" spans="1:14" x14ac:dyDescent="0.15">
      <c r="A23" s="4">
        <v>13</v>
      </c>
      <c r="B23" s="2"/>
      <c r="C23" s="2"/>
      <c r="D23" s="2"/>
      <c r="E23" s="2"/>
      <c r="F23" s="2"/>
      <c r="G23" s="2" t="str">
        <f>'前提設定 ※必須'!$B$7</f>
        <v>分/回 + 回/日</v>
      </c>
      <c r="H23" s="2"/>
      <c r="I23" s="2"/>
      <c r="J23" s="2"/>
      <c r="K23" s="2"/>
      <c r="L23" s="2"/>
      <c r="M23" s="16">
        <f>IF($G23="分/回 + 回/日",($H23*$I23*'前提設定 ※必須'!$B$4)/60,IF($G23="分/回 + 回/週",($H23*$J23*('前提設定 ※必須'!$B$4/5))/60,IF($G23="分/回 + 回/月",($H23*$K23)/60,IF($G23="延べ作業時間（時間/月）",$L23,IF($G23="延べ作業時間（時間/年）",$L23/12,""))))) / 24</f>
        <v>0</v>
      </c>
      <c r="N23" s="2"/>
    </row>
    <row r="24" spans="1:14" x14ac:dyDescent="0.15">
      <c r="A24" s="4">
        <v>14</v>
      </c>
      <c r="B24" s="2"/>
      <c r="C24" s="2"/>
      <c r="D24" s="2"/>
      <c r="E24" s="2"/>
      <c r="F24" s="2"/>
      <c r="G24" s="2" t="str">
        <f>'前提設定 ※必須'!$B$7</f>
        <v>分/回 + 回/日</v>
      </c>
      <c r="H24" s="2"/>
      <c r="I24" s="2"/>
      <c r="J24" s="2"/>
      <c r="K24" s="2"/>
      <c r="L24" s="2"/>
      <c r="M24" s="16">
        <f>IF($G24="分/回 + 回/日",($H24*$I24*'前提設定 ※必須'!$B$4)/60,IF($G24="分/回 + 回/週",($H24*$J24*('前提設定 ※必須'!$B$4/5))/60,IF($G24="分/回 + 回/月",($H24*$K24)/60,IF($G24="延べ作業時間（時間/月）",$L24,IF($G24="延べ作業時間（時間/年）",$L24/12,""))))) / 24</f>
        <v>0</v>
      </c>
      <c r="N24" s="2"/>
    </row>
    <row r="25" spans="1:14" x14ac:dyDescent="0.15">
      <c r="A25" s="4">
        <v>15</v>
      </c>
      <c r="B25" s="2"/>
      <c r="C25" s="2"/>
      <c r="D25" s="2"/>
      <c r="E25" s="2"/>
      <c r="F25" s="2"/>
      <c r="G25" s="2" t="str">
        <f>'前提設定 ※必須'!$B$7</f>
        <v>分/回 + 回/日</v>
      </c>
      <c r="H25" s="2"/>
      <c r="I25" s="2"/>
      <c r="J25" s="2"/>
      <c r="K25" s="2"/>
      <c r="L25" s="2"/>
      <c r="M25" s="16">
        <f>IF($G25="分/回 + 回/日",($H25*$I25*'前提設定 ※必須'!$B$4)/60,IF($G25="分/回 + 回/週",($H25*$J25*('前提設定 ※必須'!$B$4/5))/60,IF($G25="分/回 + 回/月",($H25*$K25)/60,IF($G25="延べ作業時間（時間/月）",$L25,IF($G25="延べ作業時間（時間/年）",$L25/12,""))))) / 24</f>
        <v>0</v>
      </c>
      <c r="N25" s="2"/>
    </row>
    <row r="26" spans="1:14" x14ac:dyDescent="0.15">
      <c r="A26" s="4">
        <v>16</v>
      </c>
      <c r="B26" s="2"/>
      <c r="C26" s="2"/>
      <c r="D26" s="2"/>
      <c r="E26" s="2"/>
      <c r="F26" s="2"/>
      <c r="G26" s="2" t="str">
        <f>'前提設定 ※必須'!$B$7</f>
        <v>分/回 + 回/日</v>
      </c>
      <c r="H26" s="2"/>
      <c r="I26" s="2"/>
      <c r="J26" s="2"/>
      <c r="K26" s="2"/>
      <c r="L26" s="2"/>
      <c r="M26" s="16">
        <f>IF($G26="分/回 + 回/日",($H26*$I26*'前提設定 ※必須'!$B$4)/60,IF($G26="分/回 + 回/週",($H26*$J26*('前提設定 ※必須'!$B$4/5))/60,IF($G26="分/回 + 回/月",($H26*$K26)/60,IF($G26="延べ作業時間（時間/月）",$L26,IF($G26="延べ作業時間（時間/年）",$L26/12,""))))) / 24</f>
        <v>0</v>
      </c>
      <c r="N26" s="2"/>
    </row>
    <row r="27" spans="1:14" x14ac:dyDescent="0.15">
      <c r="A27" s="4">
        <v>17</v>
      </c>
      <c r="B27" s="2"/>
      <c r="C27" s="2"/>
      <c r="D27" s="2"/>
      <c r="E27" s="2"/>
      <c r="F27" s="2"/>
      <c r="G27" s="2" t="str">
        <f>'前提設定 ※必須'!$B$7</f>
        <v>分/回 + 回/日</v>
      </c>
      <c r="H27" s="2"/>
      <c r="I27" s="2"/>
      <c r="J27" s="2"/>
      <c r="K27" s="2"/>
      <c r="L27" s="2"/>
      <c r="M27" s="16">
        <f>IF($G27="分/回 + 回/日",($H27*$I27*'前提設定 ※必須'!$B$4)/60,IF($G27="分/回 + 回/週",($H27*$J27*('前提設定 ※必須'!$B$4/5))/60,IF($G27="分/回 + 回/月",($H27*$K27)/60,IF($G27="延べ作業時間（時間/月）",$L27,IF($G27="延べ作業時間（時間/年）",$L27/12,""))))) / 24</f>
        <v>0</v>
      </c>
      <c r="N27" s="2"/>
    </row>
    <row r="28" spans="1:14" x14ac:dyDescent="0.15">
      <c r="A28" s="4">
        <v>18</v>
      </c>
      <c r="B28" s="2"/>
      <c r="C28" s="2"/>
      <c r="D28" s="2"/>
      <c r="E28" s="2"/>
      <c r="F28" s="2"/>
      <c r="G28" s="2" t="str">
        <f>'前提設定 ※必須'!$B$7</f>
        <v>分/回 + 回/日</v>
      </c>
      <c r="H28" s="2"/>
      <c r="I28" s="2"/>
      <c r="J28" s="2"/>
      <c r="K28" s="2"/>
      <c r="L28" s="2"/>
      <c r="M28" s="16">
        <f>IF($G28="分/回 + 回/日",($H28*$I28*'前提設定 ※必須'!$B$4)/60,IF($G28="分/回 + 回/週",($H28*$J28*('前提設定 ※必須'!$B$4/5))/60,IF($G28="分/回 + 回/月",($H28*$K28)/60,IF($G28="延べ作業時間（時間/月）",$L28,IF($G28="延べ作業時間（時間/年）",$L28/12,""))))) / 24</f>
        <v>0</v>
      </c>
      <c r="N28" s="2"/>
    </row>
    <row r="29" spans="1:14" x14ac:dyDescent="0.15">
      <c r="A29" s="4">
        <v>19</v>
      </c>
      <c r="B29" s="2"/>
      <c r="C29" s="2"/>
      <c r="D29" s="2"/>
      <c r="E29" s="2"/>
      <c r="F29" s="2"/>
      <c r="G29" s="2" t="str">
        <f>'前提設定 ※必須'!$B$7</f>
        <v>分/回 + 回/日</v>
      </c>
      <c r="H29" s="2"/>
      <c r="I29" s="2"/>
      <c r="J29" s="2"/>
      <c r="K29" s="2"/>
      <c r="L29" s="2"/>
      <c r="M29" s="16">
        <f>IF($G29="分/回 + 回/日",($H29*$I29*'前提設定 ※必須'!$B$4)/60,IF($G29="分/回 + 回/週",($H29*$J29*('前提設定 ※必須'!$B$4/5))/60,IF($G29="分/回 + 回/月",($H29*$K29)/60,IF($G29="延べ作業時間（時間/月）",$L29,IF($G29="延べ作業時間（時間/年）",$L29/12,""))))) / 24</f>
        <v>0</v>
      </c>
      <c r="N29" s="2"/>
    </row>
    <row r="30" spans="1:14" x14ac:dyDescent="0.15">
      <c r="A30" s="4">
        <v>20</v>
      </c>
      <c r="B30" s="2"/>
      <c r="C30" s="2"/>
      <c r="D30" s="2"/>
      <c r="E30" s="2"/>
      <c r="F30" s="2"/>
      <c r="G30" s="2" t="str">
        <f>'前提設定 ※必須'!$B$7</f>
        <v>分/回 + 回/日</v>
      </c>
      <c r="H30" s="2"/>
      <c r="I30" s="2"/>
      <c r="J30" s="2"/>
      <c r="K30" s="2"/>
      <c r="L30" s="2"/>
      <c r="M30" s="16">
        <f>IF($G30="分/回 + 回/日",($H30*$I30*'前提設定 ※必須'!$B$4)/60,IF($G30="分/回 + 回/週",($H30*$J30*('前提設定 ※必須'!$B$4/5))/60,IF($G30="分/回 + 回/月",($H30*$K30)/60,IF($G30="延べ作業時間（時間/月）",$L30,IF($G30="延べ作業時間（時間/年）",$L30/12,""))))) / 24</f>
        <v>0</v>
      </c>
      <c r="N30" s="2"/>
    </row>
    <row r="31" spans="1:14" x14ac:dyDescent="0.15">
      <c r="A31" s="4">
        <v>21</v>
      </c>
      <c r="B31" s="2"/>
      <c r="C31" s="2"/>
      <c r="D31" s="2"/>
      <c r="E31" s="2"/>
      <c r="F31" s="2"/>
      <c r="G31" s="2" t="str">
        <f>'前提設定 ※必須'!$B$7</f>
        <v>分/回 + 回/日</v>
      </c>
      <c r="H31" s="2"/>
      <c r="I31" s="2"/>
      <c r="J31" s="2"/>
      <c r="K31" s="2"/>
      <c r="L31" s="2"/>
      <c r="M31" s="16">
        <f>IF($G31="分/回 + 回/日",($H31*$I31*'前提設定 ※必須'!$B$4)/60,IF($G31="分/回 + 回/週",($H31*$J31*('前提設定 ※必須'!$B$4/5))/60,IF($G31="分/回 + 回/月",($H31*$K31)/60,IF($G31="延べ作業時間（時間/月）",$L31,IF($G31="延べ作業時間（時間/年）",$L31/12,""))))) / 24</f>
        <v>0</v>
      </c>
      <c r="N31" s="2"/>
    </row>
    <row r="32" spans="1:14" x14ac:dyDescent="0.15">
      <c r="A32" s="4">
        <v>22</v>
      </c>
      <c r="B32" s="2"/>
      <c r="C32" s="2"/>
      <c r="D32" s="2"/>
      <c r="E32" s="2"/>
      <c r="F32" s="2"/>
      <c r="G32" s="2" t="str">
        <f>'前提設定 ※必須'!$B$7</f>
        <v>分/回 + 回/日</v>
      </c>
      <c r="H32" s="2"/>
      <c r="I32" s="2"/>
      <c r="J32" s="2"/>
      <c r="K32" s="2"/>
      <c r="L32" s="2"/>
      <c r="M32" s="16">
        <f>IF($G32="分/回 + 回/日",($H32*$I32*'前提設定 ※必須'!$B$4)/60,IF($G32="分/回 + 回/週",($H32*$J32*('前提設定 ※必須'!$B$4/5))/60,IF($G32="分/回 + 回/月",($H32*$K32)/60,IF($G32="延べ作業時間（時間/月）",$L32,IF($G32="延べ作業時間（時間/年）",$L32/12,""))))) / 24</f>
        <v>0</v>
      </c>
      <c r="N32" s="2"/>
    </row>
    <row r="33" spans="1:14" x14ac:dyDescent="0.15">
      <c r="A33" s="4">
        <v>23</v>
      </c>
      <c r="B33" s="2"/>
      <c r="C33" s="2"/>
      <c r="D33" s="2"/>
      <c r="E33" s="2"/>
      <c r="F33" s="2"/>
      <c r="G33" s="2" t="str">
        <f>'前提設定 ※必須'!$B$7</f>
        <v>分/回 + 回/日</v>
      </c>
      <c r="H33" s="2"/>
      <c r="I33" s="2"/>
      <c r="J33" s="2"/>
      <c r="K33" s="2"/>
      <c r="L33" s="2"/>
      <c r="M33" s="16">
        <f>IF($G33="分/回 + 回/日",($H33*$I33*'前提設定 ※必須'!$B$4)/60,IF($G33="分/回 + 回/週",($H33*$J33*('前提設定 ※必須'!$B$4/5))/60,IF($G33="分/回 + 回/月",($H33*$K33)/60,IF($G33="延べ作業時間（時間/月）",$L33,IF($G33="延べ作業時間（時間/年）",$L33/12,""))))) / 24</f>
        <v>0</v>
      </c>
      <c r="N33" s="2"/>
    </row>
    <row r="34" spans="1:14" x14ac:dyDescent="0.15">
      <c r="A34" s="4">
        <v>24</v>
      </c>
      <c r="B34" s="2"/>
      <c r="C34" s="2"/>
      <c r="D34" s="2"/>
      <c r="E34" s="2"/>
      <c r="F34" s="2"/>
      <c r="G34" s="2" t="str">
        <f>'前提設定 ※必須'!$B$7</f>
        <v>分/回 + 回/日</v>
      </c>
      <c r="H34" s="2"/>
      <c r="I34" s="2"/>
      <c r="J34" s="2"/>
      <c r="K34" s="2"/>
      <c r="L34" s="2"/>
      <c r="M34" s="16">
        <f>IF($G34="分/回 + 回/日",($H34*$I34*'前提設定 ※必須'!$B$4)/60,IF($G34="分/回 + 回/週",($H34*$J34*('前提設定 ※必須'!$B$4/5))/60,IF($G34="分/回 + 回/月",($H34*$K34)/60,IF($G34="延べ作業時間（時間/月）",$L34,IF($G34="延べ作業時間（時間/年）",$L34/12,""))))) / 24</f>
        <v>0</v>
      </c>
      <c r="N34" s="2"/>
    </row>
    <row r="35" spans="1:14" x14ac:dyDescent="0.15">
      <c r="A35" s="4">
        <v>25</v>
      </c>
      <c r="B35" s="2"/>
      <c r="C35" s="2"/>
      <c r="D35" s="2"/>
      <c r="E35" s="2"/>
      <c r="F35" s="2"/>
      <c r="G35" s="2" t="str">
        <f>'前提設定 ※必須'!$B$7</f>
        <v>分/回 + 回/日</v>
      </c>
      <c r="H35" s="2"/>
      <c r="I35" s="2"/>
      <c r="J35" s="2"/>
      <c r="K35" s="2"/>
      <c r="L35" s="2"/>
      <c r="M35" s="16">
        <f>IF($G35="分/回 + 回/日",($H35*$I35*'前提設定 ※必須'!$B$4)/60,IF($G35="分/回 + 回/週",($H35*$J35*('前提設定 ※必須'!$B$4/5))/60,IF($G35="分/回 + 回/月",($H35*$K35)/60,IF($G35="延べ作業時間（時間/月）",$L35,IF($G35="延べ作業時間（時間/年）",$L35/12,""))))) / 24</f>
        <v>0</v>
      </c>
      <c r="N35" s="2"/>
    </row>
    <row r="36" spans="1:14" x14ac:dyDescent="0.15">
      <c r="A36" s="4">
        <v>26</v>
      </c>
      <c r="B36" s="2"/>
      <c r="C36" s="2"/>
      <c r="D36" s="2"/>
      <c r="E36" s="2"/>
      <c r="F36" s="2"/>
      <c r="G36" s="2" t="str">
        <f>'前提設定 ※必須'!$B$7</f>
        <v>分/回 + 回/日</v>
      </c>
      <c r="H36" s="2"/>
      <c r="I36" s="2"/>
      <c r="J36" s="2"/>
      <c r="K36" s="2"/>
      <c r="L36" s="2"/>
      <c r="M36" s="16">
        <f>IF($G36="分/回 + 回/日",($H36*$I36*'前提設定 ※必須'!$B$4)/60,IF($G36="分/回 + 回/週",($H36*$J36*('前提設定 ※必須'!$B$4/5))/60,IF($G36="分/回 + 回/月",($H36*$K36)/60,IF($G36="延べ作業時間（時間/月）",$L36,IF($G36="延べ作業時間（時間/年）",$L36/12,""))))) / 24</f>
        <v>0</v>
      </c>
      <c r="N36" s="2"/>
    </row>
    <row r="37" spans="1:14" x14ac:dyDescent="0.15">
      <c r="A37" s="4">
        <v>27</v>
      </c>
      <c r="B37" s="2"/>
      <c r="C37" s="2"/>
      <c r="D37" s="2"/>
      <c r="E37" s="2"/>
      <c r="F37" s="2"/>
      <c r="G37" s="2" t="str">
        <f>'前提設定 ※必須'!$B$7</f>
        <v>分/回 + 回/日</v>
      </c>
      <c r="H37" s="2"/>
      <c r="I37" s="2"/>
      <c r="J37" s="2"/>
      <c r="K37" s="2"/>
      <c r="L37" s="2"/>
      <c r="M37" s="16">
        <f>IF($G37="分/回 + 回/日",($H37*$I37*'前提設定 ※必須'!$B$4)/60,IF($G37="分/回 + 回/週",($H37*$J37*('前提設定 ※必須'!$B$4/5))/60,IF($G37="分/回 + 回/月",($H37*$K37)/60,IF($G37="延べ作業時間（時間/月）",$L37,IF($G37="延べ作業時間（時間/年）",$L37/12,""))))) / 24</f>
        <v>0</v>
      </c>
      <c r="N37" s="2"/>
    </row>
    <row r="38" spans="1:14" x14ac:dyDescent="0.15">
      <c r="A38" s="4">
        <v>28</v>
      </c>
      <c r="B38" s="2"/>
      <c r="C38" s="2"/>
      <c r="D38" s="2"/>
      <c r="E38" s="2"/>
      <c r="F38" s="2"/>
      <c r="G38" s="2" t="str">
        <f>'前提設定 ※必須'!$B$7</f>
        <v>分/回 + 回/日</v>
      </c>
      <c r="H38" s="2"/>
      <c r="I38" s="2"/>
      <c r="J38" s="2"/>
      <c r="K38" s="2"/>
      <c r="L38" s="2"/>
      <c r="M38" s="16">
        <f>IF($G38="分/回 + 回/日",($H38*$I38*'前提設定 ※必須'!$B$4)/60,IF($G38="分/回 + 回/週",($H38*$J38*('前提設定 ※必須'!$B$4/5))/60,IF($G38="分/回 + 回/月",($H38*$K38)/60,IF($G38="延べ作業時間（時間/月）",$L38,IF($G38="延べ作業時間（時間/年）",$L38/12,""))))) / 24</f>
        <v>0</v>
      </c>
      <c r="N38" s="2"/>
    </row>
    <row r="39" spans="1:14" x14ac:dyDescent="0.15">
      <c r="A39" s="4">
        <v>29</v>
      </c>
      <c r="B39" s="2"/>
      <c r="C39" s="2"/>
      <c r="D39" s="2"/>
      <c r="E39" s="2"/>
      <c r="F39" s="2"/>
      <c r="G39" s="2" t="str">
        <f>'前提設定 ※必須'!$B$7</f>
        <v>分/回 + 回/日</v>
      </c>
      <c r="H39" s="2"/>
      <c r="I39" s="2"/>
      <c r="J39" s="2"/>
      <c r="K39" s="2"/>
      <c r="L39" s="2"/>
      <c r="M39" s="16">
        <f>IF($G39="分/回 + 回/日",($H39*$I39*'前提設定 ※必須'!$B$4)/60,IF($G39="分/回 + 回/週",($H39*$J39*('前提設定 ※必須'!$B$4/5))/60,IF($G39="分/回 + 回/月",($H39*$K39)/60,IF($G39="延べ作業時間（時間/月）",$L39,IF($G39="延べ作業時間（時間/年）",$L39/12,""))))) / 24</f>
        <v>0</v>
      </c>
      <c r="N39" s="2"/>
    </row>
    <row r="40" spans="1:14" x14ac:dyDescent="0.15">
      <c r="A40" s="4">
        <v>30</v>
      </c>
      <c r="B40" s="2"/>
      <c r="C40" s="2"/>
      <c r="D40" s="2"/>
      <c r="E40" s="2"/>
      <c r="F40" s="2"/>
      <c r="G40" s="2" t="str">
        <f>'前提設定 ※必須'!$B$7</f>
        <v>分/回 + 回/日</v>
      </c>
      <c r="H40" s="2"/>
      <c r="I40" s="2"/>
      <c r="J40" s="2"/>
      <c r="K40" s="2"/>
      <c r="L40" s="2"/>
      <c r="M40" s="16">
        <f>IF($G40="分/回 + 回/日",($H40*$I40*'前提設定 ※必須'!$B$4)/60,IF($G40="分/回 + 回/週",($H40*$J40*('前提設定 ※必須'!$B$4/5))/60,IF($G40="分/回 + 回/月",($H40*$K40)/60,IF($G40="延べ作業時間（時間/月）",$L40,IF($G40="延べ作業時間（時間/年）",$L40/12,""))))) / 24</f>
        <v>0</v>
      </c>
      <c r="N40" s="2"/>
    </row>
    <row r="41" spans="1:14" x14ac:dyDescent="0.15">
      <c r="A41" s="4">
        <v>31</v>
      </c>
      <c r="B41" s="2"/>
      <c r="C41" s="2"/>
      <c r="D41" s="2"/>
      <c r="E41" s="2"/>
      <c r="F41" s="2"/>
      <c r="G41" s="2" t="str">
        <f>'前提設定 ※必須'!$B$7</f>
        <v>分/回 + 回/日</v>
      </c>
      <c r="H41" s="2"/>
      <c r="I41" s="2"/>
      <c r="J41" s="2"/>
      <c r="K41" s="2"/>
      <c r="L41" s="2"/>
      <c r="M41" s="16">
        <f>IF($G41="分/回 + 回/日",($H41*$I41*'前提設定 ※必須'!$B$4)/60,IF($G41="分/回 + 回/週",($H41*$J41*('前提設定 ※必須'!$B$4/5))/60,IF($G41="分/回 + 回/月",($H41*$K41)/60,IF($G41="延べ作業時間（時間/月）",$L41,IF($G41="延べ作業時間（時間/年）",$L41/12,""))))) / 24</f>
        <v>0</v>
      </c>
      <c r="N41" s="2"/>
    </row>
    <row r="42" spans="1:14" x14ac:dyDescent="0.15">
      <c r="A42" s="4">
        <v>32</v>
      </c>
      <c r="B42" s="2"/>
      <c r="C42" s="2"/>
      <c r="D42" s="2"/>
      <c r="E42" s="2"/>
      <c r="F42" s="2"/>
      <c r="G42" s="2" t="str">
        <f>'前提設定 ※必須'!$B$7</f>
        <v>分/回 + 回/日</v>
      </c>
      <c r="H42" s="2"/>
      <c r="I42" s="2"/>
      <c r="J42" s="2"/>
      <c r="K42" s="2"/>
      <c r="L42" s="2"/>
      <c r="M42" s="16">
        <f>IF($G42="分/回 + 回/日",($H42*$I42*'前提設定 ※必須'!$B$4)/60,IF($G42="分/回 + 回/週",($H42*$J42*('前提設定 ※必須'!$B$4/5))/60,IF($G42="分/回 + 回/月",($H42*$K42)/60,IF($G42="延べ作業時間（時間/月）",$L42,IF($G42="延べ作業時間（時間/年）",$L42/12,""))))) / 24</f>
        <v>0</v>
      </c>
      <c r="N42" s="2"/>
    </row>
    <row r="43" spans="1:14" x14ac:dyDescent="0.15">
      <c r="A43" s="4">
        <v>33</v>
      </c>
      <c r="B43" s="2"/>
      <c r="C43" s="2"/>
      <c r="D43" s="2"/>
      <c r="E43" s="2"/>
      <c r="F43" s="2"/>
      <c r="G43" s="2" t="str">
        <f>'前提設定 ※必須'!$B$7</f>
        <v>分/回 + 回/日</v>
      </c>
      <c r="H43" s="2"/>
      <c r="I43" s="2"/>
      <c r="J43" s="2"/>
      <c r="K43" s="2"/>
      <c r="L43" s="2"/>
      <c r="M43" s="16">
        <f>IF($G43="分/回 + 回/日",($H43*$I43*'前提設定 ※必須'!$B$4)/60,IF($G43="分/回 + 回/週",($H43*$J43*('前提設定 ※必須'!$B$4/5))/60,IF($G43="分/回 + 回/月",($H43*$K43)/60,IF($G43="延べ作業時間（時間/月）",$L43,IF($G43="延べ作業時間（時間/年）",$L43/12,""))))) / 24</f>
        <v>0</v>
      </c>
      <c r="N43" s="2"/>
    </row>
    <row r="44" spans="1:14" x14ac:dyDescent="0.15">
      <c r="A44" s="4">
        <v>34</v>
      </c>
      <c r="B44" s="2"/>
      <c r="C44" s="2"/>
      <c r="D44" s="2"/>
      <c r="E44" s="2"/>
      <c r="F44" s="2"/>
      <c r="G44" s="2" t="str">
        <f>'前提設定 ※必須'!$B$7</f>
        <v>分/回 + 回/日</v>
      </c>
      <c r="H44" s="2"/>
      <c r="I44" s="2"/>
      <c r="J44" s="2"/>
      <c r="K44" s="2"/>
      <c r="L44" s="2"/>
      <c r="M44" s="16">
        <f>IF($G44="分/回 + 回/日",($H44*$I44*'前提設定 ※必須'!$B$4)/60,IF($G44="分/回 + 回/週",($H44*$J44*('前提設定 ※必須'!$B$4/5))/60,IF($G44="分/回 + 回/月",($H44*$K44)/60,IF($G44="延べ作業時間（時間/月）",$L44,IF($G44="延べ作業時間（時間/年）",$L44/12,""))))) / 24</f>
        <v>0</v>
      </c>
      <c r="N44" s="2"/>
    </row>
    <row r="45" spans="1:14" x14ac:dyDescent="0.15">
      <c r="A45" s="4">
        <v>35</v>
      </c>
      <c r="B45" s="2"/>
      <c r="C45" s="2"/>
      <c r="D45" s="2"/>
      <c r="E45" s="2"/>
      <c r="F45" s="2"/>
      <c r="G45" s="2" t="str">
        <f>'前提設定 ※必須'!$B$7</f>
        <v>分/回 + 回/日</v>
      </c>
      <c r="H45" s="2"/>
      <c r="I45" s="2"/>
      <c r="J45" s="2"/>
      <c r="K45" s="2"/>
      <c r="L45" s="2"/>
      <c r="M45" s="16">
        <f>IF($G45="分/回 + 回/日",($H45*$I45*'前提設定 ※必須'!$B$4)/60,IF($G45="分/回 + 回/週",($H45*$J45*('前提設定 ※必須'!$B$4/5))/60,IF($G45="分/回 + 回/月",($H45*$K45)/60,IF($G45="延べ作業時間（時間/月）",$L45,IF($G45="延べ作業時間（時間/年）",$L45/12,""))))) / 24</f>
        <v>0</v>
      </c>
      <c r="N45" s="2"/>
    </row>
    <row r="46" spans="1:14" x14ac:dyDescent="0.15">
      <c r="A46" s="4">
        <v>36</v>
      </c>
      <c r="B46" s="2"/>
      <c r="C46" s="2"/>
      <c r="D46" s="2"/>
      <c r="E46" s="2"/>
      <c r="F46" s="2"/>
      <c r="G46" s="2" t="str">
        <f>'前提設定 ※必須'!$B$7</f>
        <v>分/回 + 回/日</v>
      </c>
      <c r="H46" s="2"/>
      <c r="I46" s="2"/>
      <c r="J46" s="2"/>
      <c r="K46" s="2"/>
      <c r="L46" s="2"/>
      <c r="M46" s="16">
        <f>IF($G46="分/回 + 回/日",($H46*$I46*'前提設定 ※必須'!$B$4)/60,IF($G46="分/回 + 回/週",($H46*$J46*('前提設定 ※必須'!$B$4/5))/60,IF($G46="分/回 + 回/月",($H46*$K46)/60,IF($G46="延べ作業時間（時間/月）",$L46,IF($G46="延べ作業時間（時間/年）",$L46/12,""))))) / 24</f>
        <v>0</v>
      </c>
      <c r="N46" s="2"/>
    </row>
    <row r="47" spans="1:14" x14ac:dyDescent="0.15">
      <c r="A47" s="4">
        <v>37</v>
      </c>
      <c r="B47" s="2"/>
      <c r="C47" s="2"/>
      <c r="D47" s="2"/>
      <c r="E47" s="2"/>
      <c r="F47" s="2"/>
      <c r="G47" s="2" t="str">
        <f>'前提設定 ※必須'!$B$7</f>
        <v>分/回 + 回/日</v>
      </c>
      <c r="H47" s="2"/>
      <c r="I47" s="2"/>
      <c r="J47" s="2"/>
      <c r="K47" s="2"/>
      <c r="L47" s="2"/>
      <c r="M47" s="16">
        <f>IF($G47="分/回 + 回/日",($H47*$I47*'前提設定 ※必須'!$B$4)/60,IF($G47="分/回 + 回/週",($H47*$J47*('前提設定 ※必須'!$B$4/5))/60,IF($G47="分/回 + 回/月",($H47*$K47)/60,IF($G47="延べ作業時間（時間/月）",$L47,IF($G47="延べ作業時間（時間/年）",$L47/12,""))))) / 24</f>
        <v>0</v>
      </c>
      <c r="N47" s="2"/>
    </row>
    <row r="48" spans="1:14" x14ac:dyDescent="0.15">
      <c r="A48" s="4">
        <v>38</v>
      </c>
      <c r="B48" s="2"/>
      <c r="C48" s="2"/>
      <c r="D48" s="2"/>
      <c r="E48" s="2"/>
      <c r="F48" s="2"/>
      <c r="G48" s="2" t="str">
        <f>'前提設定 ※必須'!$B$7</f>
        <v>分/回 + 回/日</v>
      </c>
      <c r="H48" s="2"/>
      <c r="I48" s="2"/>
      <c r="J48" s="2"/>
      <c r="K48" s="2"/>
      <c r="L48" s="2"/>
      <c r="M48" s="16">
        <f>IF($G48="分/回 + 回/日",($H48*$I48*'前提設定 ※必須'!$B$4)/60,IF($G48="分/回 + 回/週",($H48*$J48*('前提設定 ※必須'!$B$4/5))/60,IF($G48="分/回 + 回/月",($H48*$K48)/60,IF($G48="延べ作業時間（時間/月）",$L48,IF($G48="延べ作業時間（時間/年）",$L48/12,""))))) / 24</f>
        <v>0</v>
      </c>
      <c r="N48" s="2"/>
    </row>
    <row r="49" spans="1:14" x14ac:dyDescent="0.15">
      <c r="A49" s="4">
        <v>39</v>
      </c>
      <c r="B49" s="2"/>
      <c r="C49" s="2"/>
      <c r="D49" s="2"/>
      <c r="E49" s="2"/>
      <c r="F49" s="2"/>
      <c r="G49" s="2" t="str">
        <f>'前提設定 ※必須'!$B$7</f>
        <v>分/回 + 回/日</v>
      </c>
      <c r="H49" s="2"/>
      <c r="I49" s="2"/>
      <c r="J49" s="2"/>
      <c r="K49" s="2"/>
      <c r="L49" s="2"/>
      <c r="M49" s="16">
        <f>IF($G49="分/回 + 回/日",($H49*$I49*'前提設定 ※必須'!$B$4)/60,IF($G49="分/回 + 回/週",($H49*$J49*('前提設定 ※必須'!$B$4/5))/60,IF($G49="分/回 + 回/月",($H49*$K49)/60,IF($G49="延べ作業時間（時間/月）",$L49,IF($G49="延べ作業時間（時間/年）",$L49/12,""))))) / 24</f>
        <v>0</v>
      </c>
      <c r="N49" s="2"/>
    </row>
    <row r="50" spans="1:14" x14ac:dyDescent="0.15">
      <c r="A50" s="4">
        <v>40</v>
      </c>
      <c r="B50" s="2"/>
      <c r="C50" s="2"/>
      <c r="D50" s="2"/>
      <c r="E50" s="2"/>
      <c r="F50" s="2"/>
      <c r="G50" s="2" t="str">
        <f>'前提設定 ※必須'!$B$7</f>
        <v>分/回 + 回/日</v>
      </c>
      <c r="H50" s="2"/>
      <c r="I50" s="2"/>
      <c r="J50" s="2"/>
      <c r="K50" s="2"/>
      <c r="L50" s="2"/>
      <c r="M50" s="16">
        <f>IF($G50="分/回 + 回/日",($H50*$I50*'前提設定 ※必須'!$B$4)/60,IF($G50="分/回 + 回/週",($H50*$J50*('前提設定 ※必須'!$B$4/5))/60,IF($G50="分/回 + 回/月",($H50*$K50)/60,IF($G50="延べ作業時間（時間/月）",$L50,IF($G50="延べ作業時間（時間/年）",$L50/12,""))))) / 24</f>
        <v>0</v>
      </c>
      <c r="N50" s="2"/>
    </row>
    <row r="51" spans="1:14" x14ac:dyDescent="0.15">
      <c r="A51" s="4">
        <v>41</v>
      </c>
      <c r="B51" s="2"/>
      <c r="C51" s="2"/>
      <c r="D51" s="2"/>
      <c r="E51" s="2"/>
      <c r="F51" s="2"/>
      <c r="G51" s="2" t="str">
        <f>'前提設定 ※必須'!$B$7</f>
        <v>分/回 + 回/日</v>
      </c>
      <c r="H51" s="2"/>
      <c r="I51" s="2"/>
      <c r="J51" s="2"/>
      <c r="K51" s="2"/>
      <c r="L51" s="2"/>
      <c r="M51" s="16">
        <f>IF($G51="分/回 + 回/日",($H51*$I51*'前提設定 ※必須'!$B$4)/60,IF($G51="分/回 + 回/週",($H51*$J51*('前提設定 ※必須'!$B$4/5))/60,IF($G51="分/回 + 回/月",($H51*$K51)/60,IF($G51="延べ作業時間（時間/月）",$L51,IF($G51="延べ作業時間（時間/年）",$L51/12,""))))) / 24</f>
        <v>0</v>
      </c>
      <c r="N51" s="2"/>
    </row>
    <row r="52" spans="1:14" x14ac:dyDescent="0.15">
      <c r="A52" s="4">
        <v>42</v>
      </c>
      <c r="B52" s="2"/>
      <c r="C52" s="2"/>
      <c r="D52" s="2"/>
      <c r="E52" s="2"/>
      <c r="F52" s="2"/>
      <c r="G52" s="2" t="str">
        <f>'前提設定 ※必須'!$B$7</f>
        <v>分/回 + 回/日</v>
      </c>
      <c r="H52" s="2"/>
      <c r="I52" s="2"/>
      <c r="J52" s="2"/>
      <c r="K52" s="2"/>
      <c r="L52" s="2"/>
      <c r="M52" s="16">
        <f>IF($G52="分/回 + 回/日",($H52*$I52*'前提設定 ※必須'!$B$4)/60,IF($G52="分/回 + 回/週",($H52*$J52*('前提設定 ※必須'!$B$4/5))/60,IF($G52="分/回 + 回/月",($H52*$K52)/60,IF($G52="延べ作業時間（時間/月）",$L52,IF($G52="延べ作業時間（時間/年）",$L52/12,""))))) / 24</f>
        <v>0</v>
      </c>
      <c r="N52" s="2"/>
    </row>
    <row r="53" spans="1:14" x14ac:dyDescent="0.15">
      <c r="A53" s="4">
        <v>43</v>
      </c>
      <c r="B53" s="2"/>
      <c r="C53" s="2"/>
      <c r="D53" s="2"/>
      <c r="E53" s="2"/>
      <c r="F53" s="2"/>
      <c r="G53" s="2" t="str">
        <f>'前提設定 ※必須'!$B$7</f>
        <v>分/回 + 回/日</v>
      </c>
      <c r="H53" s="2"/>
      <c r="I53" s="2"/>
      <c r="J53" s="2"/>
      <c r="K53" s="2"/>
      <c r="L53" s="2"/>
      <c r="M53" s="16">
        <f>IF($G53="分/回 + 回/日",($H53*$I53*'前提設定 ※必須'!$B$4)/60,IF($G53="分/回 + 回/週",($H53*$J53*('前提設定 ※必須'!$B$4/5))/60,IF($G53="分/回 + 回/月",($H53*$K53)/60,IF($G53="延べ作業時間（時間/月）",$L53,IF($G53="延べ作業時間（時間/年）",$L53/12,""))))) / 24</f>
        <v>0</v>
      </c>
      <c r="N53" s="2"/>
    </row>
    <row r="54" spans="1:14" x14ac:dyDescent="0.15">
      <c r="A54" s="4">
        <v>44</v>
      </c>
      <c r="B54" s="2"/>
      <c r="C54" s="2"/>
      <c r="D54" s="2"/>
      <c r="E54" s="2"/>
      <c r="F54" s="2"/>
      <c r="G54" s="2" t="str">
        <f>'前提設定 ※必須'!$B$7</f>
        <v>分/回 + 回/日</v>
      </c>
      <c r="H54" s="2"/>
      <c r="I54" s="2"/>
      <c r="J54" s="2"/>
      <c r="K54" s="2"/>
      <c r="L54" s="2"/>
      <c r="M54" s="16">
        <f>IF($G54="分/回 + 回/日",($H54*$I54*'前提設定 ※必須'!$B$4)/60,IF($G54="分/回 + 回/週",($H54*$J54*('前提設定 ※必須'!$B$4/5))/60,IF($G54="分/回 + 回/月",($H54*$K54)/60,IF($G54="延べ作業時間（時間/月）",$L54,IF($G54="延べ作業時間（時間/年）",$L54/12,""))))) / 24</f>
        <v>0</v>
      </c>
      <c r="N54" s="2"/>
    </row>
    <row r="55" spans="1:14" x14ac:dyDescent="0.15">
      <c r="A55" s="4">
        <v>45</v>
      </c>
      <c r="B55" s="2"/>
      <c r="C55" s="2"/>
      <c r="D55" s="2"/>
      <c r="E55" s="2"/>
      <c r="F55" s="2"/>
      <c r="G55" s="2" t="str">
        <f>'前提設定 ※必須'!$B$7</f>
        <v>分/回 + 回/日</v>
      </c>
      <c r="H55" s="2"/>
      <c r="I55" s="2"/>
      <c r="J55" s="2"/>
      <c r="K55" s="2"/>
      <c r="L55" s="2"/>
      <c r="M55" s="16">
        <f>IF($G55="分/回 + 回/日",($H55*$I55*'前提設定 ※必須'!$B$4)/60,IF($G55="分/回 + 回/週",($H55*$J55*('前提設定 ※必須'!$B$4/5))/60,IF($G55="分/回 + 回/月",($H55*$K55)/60,IF($G55="延べ作業時間（時間/月）",$L55,IF($G55="延べ作業時間（時間/年）",$L55/12,""))))) / 24</f>
        <v>0</v>
      </c>
      <c r="N55" s="2"/>
    </row>
    <row r="56" spans="1:14" x14ac:dyDescent="0.15">
      <c r="A56" s="4">
        <v>46</v>
      </c>
      <c r="B56" s="2"/>
      <c r="C56" s="2"/>
      <c r="D56" s="2"/>
      <c r="E56" s="2"/>
      <c r="F56" s="2"/>
      <c r="G56" s="2" t="str">
        <f>'前提設定 ※必須'!$B$7</f>
        <v>分/回 + 回/日</v>
      </c>
      <c r="H56" s="2"/>
      <c r="I56" s="2"/>
      <c r="J56" s="2"/>
      <c r="K56" s="2"/>
      <c r="L56" s="2"/>
      <c r="M56" s="16">
        <f>IF($G56="分/回 + 回/日",($H56*$I56*'前提設定 ※必須'!$B$4)/60,IF($G56="分/回 + 回/週",($H56*$J56*('前提設定 ※必須'!$B$4/5))/60,IF($G56="分/回 + 回/月",($H56*$K56)/60,IF($G56="延べ作業時間（時間/月）",$L56,IF($G56="延べ作業時間（時間/年）",$L56/12,""))))) / 24</f>
        <v>0</v>
      </c>
      <c r="N56" s="2"/>
    </row>
    <row r="57" spans="1:14" x14ac:dyDescent="0.15">
      <c r="A57" s="4">
        <v>47</v>
      </c>
      <c r="B57" s="2"/>
      <c r="C57" s="2"/>
      <c r="D57" s="2"/>
      <c r="E57" s="2"/>
      <c r="F57" s="2"/>
      <c r="G57" s="2" t="str">
        <f>'前提設定 ※必須'!$B$7</f>
        <v>分/回 + 回/日</v>
      </c>
      <c r="H57" s="2"/>
      <c r="I57" s="2"/>
      <c r="J57" s="2"/>
      <c r="K57" s="2"/>
      <c r="L57" s="2"/>
      <c r="M57" s="16">
        <f>IF($G57="分/回 + 回/日",($H57*$I57*'前提設定 ※必須'!$B$4)/60,IF($G57="分/回 + 回/週",($H57*$J57*('前提設定 ※必須'!$B$4/5))/60,IF($G57="分/回 + 回/月",($H57*$K57)/60,IF($G57="延べ作業時間（時間/月）",$L57,IF($G57="延べ作業時間（時間/年）",$L57/12,""))))) / 24</f>
        <v>0</v>
      </c>
      <c r="N57" s="2"/>
    </row>
    <row r="58" spans="1:14" x14ac:dyDescent="0.15">
      <c r="A58" s="4">
        <v>48</v>
      </c>
      <c r="B58" s="2"/>
      <c r="C58" s="2"/>
      <c r="D58" s="2"/>
      <c r="E58" s="2"/>
      <c r="F58" s="2"/>
      <c r="G58" s="2" t="str">
        <f>'前提設定 ※必須'!$B$7</f>
        <v>分/回 + 回/日</v>
      </c>
      <c r="H58" s="2"/>
      <c r="I58" s="2"/>
      <c r="J58" s="2"/>
      <c r="K58" s="2"/>
      <c r="L58" s="2"/>
      <c r="M58" s="16">
        <f>IF($G58="分/回 + 回/日",($H58*$I58*'前提設定 ※必須'!$B$4)/60,IF($G58="分/回 + 回/週",($H58*$J58*('前提設定 ※必須'!$B$4/5))/60,IF($G58="分/回 + 回/月",($H58*$K58)/60,IF($G58="延べ作業時間（時間/月）",$L58,IF($G58="延べ作業時間（時間/年）",$L58/12,""))))) / 24</f>
        <v>0</v>
      </c>
      <c r="N58" s="2"/>
    </row>
    <row r="59" spans="1:14" x14ac:dyDescent="0.15">
      <c r="A59" s="4">
        <v>49</v>
      </c>
      <c r="B59" s="2"/>
      <c r="C59" s="2"/>
      <c r="D59" s="2"/>
      <c r="E59" s="2"/>
      <c r="F59" s="2"/>
      <c r="G59" s="2" t="str">
        <f>'前提設定 ※必須'!$B$7</f>
        <v>分/回 + 回/日</v>
      </c>
      <c r="H59" s="2"/>
      <c r="I59" s="2"/>
      <c r="J59" s="2"/>
      <c r="K59" s="2"/>
      <c r="L59" s="2"/>
      <c r="M59" s="16">
        <f>IF($G59="分/回 + 回/日",($H59*$I59*'前提設定 ※必須'!$B$4)/60,IF($G59="分/回 + 回/週",($H59*$J59*('前提設定 ※必須'!$B$4/5))/60,IF($G59="分/回 + 回/月",($H59*$K59)/60,IF($G59="延べ作業時間（時間/月）",$L59,IF($G59="延べ作業時間（時間/年）",$L59/12,""))))) / 24</f>
        <v>0</v>
      </c>
      <c r="N59" s="2"/>
    </row>
    <row r="60" spans="1:14" x14ac:dyDescent="0.15">
      <c r="A60" s="4">
        <v>50</v>
      </c>
      <c r="B60" s="2"/>
      <c r="C60" s="2"/>
      <c r="D60" s="2"/>
      <c r="E60" s="2"/>
      <c r="F60" s="2"/>
      <c r="G60" s="2" t="str">
        <f>'前提設定 ※必須'!$B$7</f>
        <v>分/回 + 回/日</v>
      </c>
      <c r="H60" s="2"/>
      <c r="I60" s="2"/>
      <c r="J60" s="2"/>
      <c r="K60" s="2"/>
      <c r="L60" s="2"/>
      <c r="M60" s="16">
        <f>IF($G60="分/回 + 回/日",($H60*$I60*'前提設定 ※必須'!$B$4)/60,IF($G60="分/回 + 回/週",($H60*$J60*('前提設定 ※必須'!$B$4/5))/60,IF($G60="分/回 + 回/月",($H60*$K60)/60,IF($G60="延べ作業時間（時間/月）",$L60,IF($G60="延べ作業時間（時間/年）",$L60/12,""))))) / 24</f>
        <v>0</v>
      </c>
      <c r="N60" s="2"/>
    </row>
    <row r="61" spans="1:14" x14ac:dyDescent="0.15">
      <c r="A61" s="4">
        <v>51</v>
      </c>
      <c r="B61" s="2"/>
      <c r="C61" s="2"/>
      <c r="D61" s="2"/>
      <c r="E61" s="2"/>
      <c r="F61" s="2"/>
      <c r="G61" s="2" t="str">
        <f>'前提設定 ※必須'!$B$7</f>
        <v>分/回 + 回/日</v>
      </c>
      <c r="H61" s="2"/>
      <c r="I61" s="2"/>
      <c r="J61" s="2"/>
      <c r="K61" s="2"/>
      <c r="L61" s="2"/>
      <c r="M61" s="16">
        <f>IF($G61="分/回 + 回/日",($H61*$I61*'前提設定 ※必須'!$B$4)/60,IF($G61="分/回 + 回/週",($H61*$J61*('前提設定 ※必須'!$B$4/5))/60,IF($G61="分/回 + 回/月",($H61*$K61)/60,IF($G61="延べ作業時間（時間/月）",$L61,IF($G61="延べ作業時間（時間/年）",$L61/12,""))))) / 24</f>
        <v>0</v>
      </c>
      <c r="N61" s="2"/>
    </row>
    <row r="62" spans="1:14" x14ac:dyDescent="0.15">
      <c r="A62" s="4">
        <v>52</v>
      </c>
      <c r="B62" s="2"/>
      <c r="C62" s="2"/>
      <c r="D62" s="2"/>
      <c r="E62" s="2"/>
      <c r="F62" s="2"/>
      <c r="G62" s="2" t="str">
        <f>'前提設定 ※必須'!$B$7</f>
        <v>分/回 + 回/日</v>
      </c>
      <c r="H62" s="2"/>
      <c r="I62" s="2"/>
      <c r="J62" s="2"/>
      <c r="K62" s="2"/>
      <c r="L62" s="2"/>
      <c r="M62" s="16">
        <f>IF($G62="分/回 + 回/日",($H62*$I62*'前提設定 ※必須'!$B$4)/60,IF($G62="分/回 + 回/週",($H62*$J62*('前提設定 ※必須'!$B$4/5))/60,IF($G62="分/回 + 回/月",($H62*$K62)/60,IF($G62="延べ作業時間（時間/月）",$L62,IF($G62="延べ作業時間（時間/年）",$L62/12,""))))) / 24</f>
        <v>0</v>
      </c>
      <c r="N62" s="2"/>
    </row>
    <row r="63" spans="1:14" x14ac:dyDescent="0.15">
      <c r="A63" s="4">
        <v>53</v>
      </c>
      <c r="B63" s="2"/>
      <c r="C63" s="2"/>
      <c r="D63" s="2"/>
      <c r="E63" s="2"/>
      <c r="F63" s="2"/>
      <c r="G63" s="2" t="str">
        <f>'前提設定 ※必須'!$B$7</f>
        <v>分/回 + 回/日</v>
      </c>
      <c r="H63" s="2"/>
      <c r="I63" s="2"/>
      <c r="J63" s="2"/>
      <c r="K63" s="2"/>
      <c r="L63" s="2"/>
      <c r="M63" s="16">
        <f>IF($G63="分/回 + 回/日",($H63*$I63*'前提設定 ※必須'!$B$4)/60,IF($G63="分/回 + 回/週",($H63*$J63*('前提設定 ※必須'!$B$4/5))/60,IF($G63="分/回 + 回/月",($H63*$K63)/60,IF($G63="延べ作業時間（時間/月）",$L63,IF($G63="延べ作業時間（時間/年）",$L63/12,""))))) / 24</f>
        <v>0</v>
      </c>
      <c r="N63" s="2"/>
    </row>
    <row r="64" spans="1:14" x14ac:dyDescent="0.15">
      <c r="A64" s="4">
        <v>54</v>
      </c>
      <c r="B64" s="2"/>
      <c r="C64" s="2"/>
      <c r="D64" s="2"/>
      <c r="E64" s="2"/>
      <c r="F64" s="2"/>
      <c r="G64" s="2" t="str">
        <f>'前提設定 ※必須'!$B$7</f>
        <v>分/回 + 回/日</v>
      </c>
      <c r="H64" s="2"/>
      <c r="I64" s="2"/>
      <c r="J64" s="2"/>
      <c r="K64" s="2"/>
      <c r="L64" s="2"/>
      <c r="M64" s="16">
        <f>IF($G64="分/回 + 回/日",($H64*$I64*'前提設定 ※必須'!$B$4)/60,IF($G64="分/回 + 回/週",($H64*$J64*('前提設定 ※必須'!$B$4/5))/60,IF($G64="分/回 + 回/月",($H64*$K64)/60,IF($G64="延べ作業時間（時間/月）",$L64,IF($G64="延べ作業時間（時間/年）",$L64/12,""))))) / 24</f>
        <v>0</v>
      </c>
      <c r="N64" s="2"/>
    </row>
    <row r="65" spans="1:14" x14ac:dyDescent="0.15">
      <c r="A65" s="4">
        <v>55</v>
      </c>
      <c r="B65" s="2"/>
      <c r="C65" s="2"/>
      <c r="D65" s="2"/>
      <c r="E65" s="2"/>
      <c r="F65" s="2"/>
      <c r="G65" s="2" t="str">
        <f>'前提設定 ※必須'!$B$7</f>
        <v>分/回 + 回/日</v>
      </c>
      <c r="H65" s="2"/>
      <c r="I65" s="2"/>
      <c r="J65" s="2"/>
      <c r="K65" s="2"/>
      <c r="L65" s="2"/>
      <c r="M65" s="16">
        <f>IF($G65="分/回 + 回/日",($H65*$I65*'前提設定 ※必須'!$B$4)/60,IF($G65="分/回 + 回/週",($H65*$J65*('前提設定 ※必須'!$B$4/5))/60,IF($G65="分/回 + 回/月",($H65*$K65)/60,IF($G65="延べ作業時間（時間/月）",$L65,IF($G65="延べ作業時間（時間/年）",$L65/12,""))))) / 24</f>
        <v>0</v>
      </c>
      <c r="N65" s="2"/>
    </row>
    <row r="66" spans="1:14" x14ac:dyDescent="0.15">
      <c r="A66" s="4">
        <v>56</v>
      </c>
      <c r="B66" s="2"/>
      <c r="C66" s="2"/>
      <c r="D66" s="2"/>
      <c r="E66" s="2"/>
      <c r="F66" s="2"/>
      <c r="G66" s="2" t="str">
        <f>'前提設定 ※必須'!$B$7</f>
        <v>分/回 + 回/日</v>
      </c>
      <c r="H66" s="2"/>
      <c r="I66" s="2"/>
      <c r="J66" s="2"/>
      <c r="K66" s="2"/>
      <c r="L66" s="2"/>
      <c r="M66" s="16">
        <f>IF($G66="分/回 + 回/日",($H66*$I66*'前提設定 ※必須'!$B$4)/60,IF($G66="分/回 + 回/週",($H66*$J66*('前提設定 ※必須'!$B$4/5))/60,IF($G66="分/回 + 回/月",($H66*$K66)/60,IF($G66="延べ作業時間（時間/月）",$L66,IF($G66="延べ作業時間（時間/年）",$L66/12,""))))) / 24</f>
        <v>0</v>
      </c>
      <c r="N66" s="2"/>
    </row>
    <row r="67" spans="1:14" x14ac:dyDescent="0.15">
      <c r="A67" s="4">
        <v>57</v>
      </c>
      <c r="B67" s="2"/>
      <c r="C67" s="2"/>
      <c r="D67" s="2"/>
      <c r="E67" s="2"/>
      <c r="F67" s="2"/>
      <c r="G67" s="2" t="str">
        <f>'前提設定 ※必須'!$B$7</f>
        <v>分/回 + 回/日</v>
      </c>
      <c r="H67" s="2"/>
      <c r="I67" s="2"/>
      <c r="J67" s="2"/>
      <c r="K67" s="2"/>
      <c r="L67" s="2"/>
      <c r="M67" s="16">
        <f>IF($G67="分/回 + 回/日",($H67*$I67*'前提設定 ※必須'!$B$4)/60,IF($G67="分/回 + 回/週",($H67*$J67*('前提設定 ※必須'!$B$4/5))/60,IF($G67="分/回 + 回/月",($H67*$K67)/60,IF($G67="延べ作業時間（時間/月）",$L67,IF($G67="延べ作業時間（時間/年）",$L67/12,""))))) / 24</f>
        <v>0</v>
      </c>
      <c r="N67" s="2"/>
    </row>
    <row r="68" spans="1:14" x14ac:dyDescent="0.15">
      <c r="A68" s="4">
        <v>58</v>
      </c>
      <c r="B68" s="2"/>
      <c r="C68" s="2"/>
      <c r="D68" s="2"/>
      <c r="E68" s="2"/>
      <c r="F68" s="2"/>
      <c r="G68" s="2" t="str">
        <f>'前提設定 ※必須'!$B$7</f>
        <v>分/回 + 回/日</v>
      </c>
      <c r="H68" s="2"/>
      <c r="I68" s="2"/>
      <c r="J68" s="2"/>
      <c r="K68" s="2"/>
      <c r="L68" s="2"/>
      <c r="M68" s="16">
        <f>IF($G68="分/回 + 回/日",($H68*$I68*'前提設定 ※必須'!$B$4)/60,IF($G68="分/回 + 回/週",($H68*$J68*('前提設定 ※必須'!$B$4/5))/60,IF($G68="分/回 + 回/月",($H68*$K68)/60,IF($G68="延べ作業時間（時間/月）",$L68,IF($G68="延べ作業時間（時間/年）",$L68/12,""))))) / 24</f>
        <v>0</v>
      </c>
      <c r="N68" s="2"/>
    </row>
    <row r="69" spans="1:14" x14ac:dyDescent="0.15">
      <c r="A69" s="4">
        <v>59</v>
      </c>
      <c r="B69" s="2"/>
      <c r="C69" s="2"/>
      <c r="D69" s="2"/>
      <c r="E69" s="2"/>
      <c r="F69" s="2"/>
      <c r="G69" s="2" t="str">
        <f>'前提設定 ※必須'!$B$7</f>
        <v>分/回 + 回/日</v>
      </c>
      <c r="H69" s="2"/>
      <c r="I69" s="2"/>
      <c r="J69" s="2"/>
      <c r="K69" s="2"/>
      <c r="L69" s="2"/>
      <c r="M69" s="16">
        <f>IF($G69="分/回 + 回/日",($H69*$I69*'前提設定 ※必須'!$B$4)/60,IF($G69="分/回 + 回/週",($H69*$J69*('前提設定 ※必須'!$B$4/5))/60,IF($G69="分/回 + 回/月",($H69*$K69)/60,IF($G69="延べ作業時間（時間/月）",$L69,IF($G69="延べ作業時間（時間/年）",$L69/12,""))))) / 24</f>
        <v>0</v>
      </c>
      <c r="N69" s="2"/>
    </row>
    <row r="70" spans="1:14" x14ac:dyDescent="0.15">
      <c r="A70" s="4">
        <v>60</v>
      </c>
      <c r="B70" s="2"/>
      <c r="C70" s="2"/>
      <c r="D70" s="2"/>
      <c r="E70" s="2"/>
      <c r="F70" s="2"/>
      <c r="G70" s="2" t="str">
        <f>'前提設定 ※必須'!$B$7</f>
        <v>分/回 + 回/日</v>
      </c>
      <c r="H70" s="2"/>
      <c r="I70" s="2"/>
      <c r="J70" s="2"/>
      <c r="K70" s="2"/>
      <c r="L70" s="2"/>
      <c r="M70" s="16">
        <f>IF($G70="分/回 + 回/日",($H70*$I70*'前提設定 ※必須'!$B$4)/60,IF($G70="分/回 + 回/週",($H70*$J70*('前提設定 ※必須'!$B$4/5))/60,IF($G70="分/回 + 回/月",($H70*$K70)/60,IF($G70="延べ作業時間（時間/月）",$L70,IF($G70="延べ作業時間（時間/年）",$L70/12,""))))) / 24</f>
        <v>0</v>
      </c>
      <c r="N70" s="2"/>
    </row>
    <row r="71" spans="1:14" x14ac:dyDescent="0.15">
      <c r="A71" s="4">
        <v>61</v>
      </c>
      <c r="B71" s="2"/>
      <c r="C71" s="2"/>
      <c r="D71" s="2"/>
      <c r="E71" s="2"/>
      <c r="F71" s="2"/>
      <c r="G71" s="2" t="str">
        <f>'前提設定 ※必須'!$B$7</f>
        <v>分/回 + 回/日</v>
      </c>
      <c r="H71" s="2"/>
      <c r="I71" s="2"/>
      <c r="J71" s="2"/>
      <c r="K71" s="2"/>
      <c r="L71" s="2"/>
      <c r="M71" s="16">
        <f>IF($G71="分/回 + 回/日",($H71*$I71*'前提設定 ※必須'!$B$4)/60,IF($G71="分/回 + 回/週",($H71*$J71*('前提設定 ※必須'!$B$4/5))/60,IF($G71="分/回 + 回/月",($H71*$K71)/60,IF($G71="延べ作業時間（時間/月）",$L71,IF($G71="延べ作業時間（時間/年）",$L71/12,""))))) / 24</f>
        <v>0</v>
      </c>
      <c r="N71" s="2"/>
    </row>
    <row r="72" spans="1:14" x14ac:dyDescent="0.15">
      <c r="A72" s="4">
        <v>62</v>
      </c>
      <c r="B72" s="2"/>
      <c r="C72" s="2"/>
      <c r="D72" s="2"/>
      <c r="E72" s="2"/>
      <c r="F72" s="2"/>
      <c r="G72" s="2" t="str">
        <f>'前提設定 ※必須'!$B$7</f>
        <v>分/回 + 回/日</v>
      </c>
      <c r="H72" s="2"/>
      <c r="I72" s="2"/>
      <c r="J72" s="2"/>
      <c r="K72" s="2"/>
      <c r="L72" s="2"/>
      <c r="M72" s="16">
        <f>IF($G72="分/回 + 回/日",($H72*$I72*'前提設定 ※必須'!$B$4)/60,IF($G72="分/回 + 回/週",($H72*$J72*('前提設定 ※必須'!$B$4/5))/60,IF($G72="分/回 + 回/月",($H72*$K72)/60,IF($G72="延べ作業時間（時間/月）",$L72,IF($G72="延べ作業時間（時間/年）",$L72/12,""))))) / 24</f>
        <v>0</v>
      </c>
      <c r="N72" s="2"/>
    </row>
    <row r="73" spans="1:14" x14ac:dyDescent="0.15">
      <c r="A73" s="4">
        <v>63</v>
      </c>
      <c r="B73" s="2"/>
      <c r="C73" s="2"/>
      <c r="D73" s="2"/>
      <c r="E73" s="2"/>
      <c r="F73" s="2"/>
      <c r="G73" s="2" t="str">
        <f>'前提設定 ※必須'!$B$7</f>
        <v>分/回 + 回/日</v>
      </c>
      <c r="H73" s="2"/>
      <c r="I73" s="2"/>
      <c r="J73" s="2"/>
      <c r="K73" s="2"/>
      <c r="L73" s="2"/>
      <c r="M73" s="16">
        <f>IF($G73="分/回 + 回/日",($H73*$I73*'前提設定 ※必須'!$B$4)/60,IF($G73="分/回 + 回/週",($H73*$J73*('前提設定 ※必須'!$B$4/5))/60,IF($G73="分/回 + 回/月",($H73*$K73)/60,IF($G73="延べ作業時間（時間/月）",$L73,IF($G73="延べ作業時間（時間/年）",$L73/12,""))))) / 24</f>
        <v>0</v>
      </c>
      <c r="N73" s="2"/>
    </row>
    <row r="74" spans="1:14" x14ac:dyDescent="0.15">
      <c r="A74" s="4">
        <v>64</v>
      </c>
      <c r="B74" s="2"/>
      <c r="C74" s="2"/>
      <c r="D74" s="2"/>
      <c r="E74" s="2"/>
      <c r="F74" s="2"/>
      <c r="G74" s="2" t="str">
        <f>'前提設定 ※必須'!$B$7</f>
        <v>分/回 + 回/日</v>
      </c>
      <c r="H74" s="2"/>
      <c r="I74" s="2"/>
      <c r="J74" s="2"/>
      <c r="K74" s="2"/>
      <c r="L74" s="2"/>
      <c r="M74" s="16">
        <f>IF($G74="分/回 + 回/日",($H74*$I74*'前提設定 ※必須'!$B$4)/60,IF($G74="分/回 + 回/週",($H74*$J74*('前提設定 ※必須'!$B$4/5))/60,IF($G74="分/回 + 回/月",($H74*$K74)/60,IF($G74="延べ作業時間（時間/月）",$L74,IF($G74="延べ作業時間（時間/年）",$L74/12,""))))) / 24</f>
        <v>0</v>
      </c>
      <c r="N74" s="2"/>
    </row>
    <row r="75" spans="1:14" x14ac:dyDescent="0.15">
      <c r="A75" s="4">
        <v>65</v>
      </c>
      <c r="B75" s="2"/>
      <c r="C75" s="2"/>
      <c r="D75" s="2"/>
      <c r="E75" s="2"/>
      <c r="F75" s="2"/>
      <c r="G75" s="2" t="str">
        <f>'前提設定 ※必須'!$B$7</f>
        <v>分/回 + 回/日</v>
      </c>
      <c r="H75" s="2"/>
      <c r="I75" s="2"/>
      <c r="J75" s="2"/>
      <c r="K75" s="2"/>
      <c r="L75" s="2"/>
      <c r="M75" s="16">
        <f>IF($G75="分/回 + 回/日",($H75*$I75*'前提設定 ※必須'!$B$4)/60,IF($G75="分/回 + 回/週",($H75*$J75*('前提設定 ※必須'!$B$4/5))/60,IF($G75="分/回 + 回/月",($H75*$K75)/60,IF($G75="延べ作業時間（時間/月）",$L75,IF($G75="延べ作業時間（時間/年）",$L75/12,""))))) / 24</f>
        <v>0</v>
      </c>
      <c r="N75" s="2"/>
    </row>
    <row r="76" spans="1:14" x14ac:dyDescent="0.15">
      <c r="A76" s="4">
        <v>66</v>
      </c>
      <c r="B76" s="2"/>
      <c r="C76" s="2"/>
      <c r="D76" s="2"/>
      <c r="E76" s="2"/>
      <c r="F76" s="2"/>
      <c r="G76" s="2" t="str">
        <f>'前提設定 ※必須'!$B$7</f>
        <v>分/回 + 回/日</v>
      </c>
      <c r="H76" s="2"/>
      <c r="I76" s="2"/>
      <c r="J76" s="2"/>
      <c r="K76" s="2"/>
      <c r="L76" s="2"/>
      <c r="M76" s="16">
        <f>IF($G76="分/回 + 回/日",($H76*$I76*'前提設定 ※必須'!$B$4)/60,IF($G76="分/回 + 回/週",($H76*$J76*('前提設定 ※必須'!$B$4/5))/60,IF($G76="分/回 + 回/月",($H76*$K76)/60,IF($G76="延べ作業時間（時間/月）",$L76,IF($G76="延べ作業時間（時間/年）",$L76/12,""))))) / 24</f>
        <v>0</v>
      </c>
      <c r="N76" s="2"/>
    </row>
    <row r="77" spans="1:14" x14ac:dyDescent="0.15">
      <c r="A77" s="4">
        <v>67</v>
      </c>
      <c r="B77" s="2"/>
      <c r="C77" s="2"/>
      <c r="D77" s="2"/>
      <c r="E77" s="2"/>
      <c r="F77" s="2"/>
      <c r="G77" s="2" t="str">
        <f>'前提設定 ※必須'!$B$7</f>
        <v>分/回 + 回/日</v>
      </c>
      <c r="H77" s="2"/>
      <c r="I77" s="2"/>
      <c r="J77" s="2"/>
      <c r="K77" s="2"/>
      <c r="L77" s="2"/>
      <c r="M77" s="16">
        <f>IF($G77="分/回 + 回/日",($H77*$I77*'前提設定 ※必須'!$B$4)/60,IF($G77="分/回 + 回/週",($H77*$J77*('前提設定 ※必須'!$B$4/5))/60,IF($G77="分/回 + 回/月",($H77*$K77)/60,IF($G77="延べ作業時間（時間/月）",$L77,IF($G77="延べ作業時間（時間/年）",$L77/12,""))))) / 24</f>
        <v>0</v>
      </c>
      <c r="N77" s="2"/>
    </row>
    <row r="78" spans="1:14" x14ac:dyDescent="0.15">
      <c r="A78" s="4">
        <v>68</v>
      </c>
      <c r="B78" s="2"/>
      <c r="C78" s="2"/>
      <c r="D78" s="2"/>
      <c r="E78" s="2"/>
      <c r="F78" s="2"/>
      <c r="G78" s="2" t="str">
        <f>'前提設定 ※必須'!$B$7</f>
        <v>分/回 + 回/日</v>
      </c>
      <c r="H78" s="2"/>
      <c r="I78" s="2"/>
      <c r="J78" s="2"/>
      <c r="K78" s="2"/>
      <c r="L78" s="2"/>
      <c r="M78" s="16">
        <f>IF($G78="分/回 + 回/日",($H78*$I78*'前提設定 ※必須'!$B$4)/60,IF($G78="分/回 + 回/週",($H78*$J78*('前提設定 ※必須'!$B$4/5))/60,IF($G78="分/回 + 回/月",($H78*$K78)/60,IF($G78="延べ作業時間（時間/月）",$L78,IF($G78="延べ作業時間（時間/年）",$L78/12,""))))) / 24</f>
        <v>0</v>
      </c>
      <c r="N78" s="2"/>
    </row>
    <row r="79" spans="1:14" x14ac:dyDescent="0.15">
      <c r="A79" s="4">
        <v>69</v>
      </c>
      <c r="B79" s="2"/>
      <c r="C79" s="2"/>
      <c r="D79" s="2"/>
      <c r="E79" s="2"/>
      <c r="F79" s="2"/>
      <c r="G79" s="2" t="str">
        <f>'前提設定 ※必須'!$B$7</f>
        <v>分/回 + 回/日</v>
      </c>
      <c r="H79" s="2"/>
      <c r="I79" s="2"/>
      <c r="J79" s="2"/>
      <c r="K79" s="2"/>
      <c r="L79" s="2"/>
      <c r="M79" s="16">
        <f>IF($G79="分/回 + 回/日",($H79*$I79*'前提設定 ※必須'!$B$4)/60,IF($G79="分/回 + 回/週",($H79*$J79*('前提設定 ※必須'!$B$4/5))/60,IF($G79="分/回 + 回/月",($H79*$K79)/60,IF($G79="延べ作業時間（時間/月）",$L79,IF($G79="延べ作業時間（時間/年）",$L79/12,""))))) / 24</f>
        <v>0</v>
      </c>
      <c r="N79" s="2"/>
    </row>
    <row r="80" spans="1:14" x14ac:dyDescent="0.15">
      <c r="A80" s="4">
        <v>70</v>
      </c>
      <c r="B80" s="2"/>
      <c r="C80" s="2"/>
      <c r="D80" s="2"/>
      <c r="E80" s="2"/>
      <c r="F80" s="2"/>
      <c r="G80" s="2" t="str">
        <f>'前提設定 ※必須'!$B$7</f>
        <v>分/回 + 回/日</v>
      </c>
      <c r="H80" s="2"/>
      <c r="I80" s="2"/>
      <c r="J80" s="2"/>
      <c r="K80" s="2"/>
      <c r="L80" s="2"/>
      <c r="M80" s="16">
        <f>IF($G80="分/回 + 回/日",($H80*$I80*'前提設定 ※必須'!$B$4)/60,IF($G80="分/回 + 回/週",($H80*$J80*('前提設定 ※必須'!$B$4/5))/60,IF($G80="分/回 + 回/月",($H80*$K80)/60,IF($G80="延べ作業時間（時間/月）",$L80,IF($G80="延べ作業時間（時間/年）",$L80/12,""))))) / 24</f>
        <v>0</v>
      </c>
      <c r="N80" s="2"/>
    </row>
    <row r="81" spans="1:14" x14ac:dyDescent="0.15">
      <c r="A81" s="4">
        <v>71</v>
      </c>
      <c r="B81" s="2"/>
      <c r="C81" s="2"/>
      <c r="D81" s="2"/>
      <c r="E81" s="2"/>
      <c r="F81" s="2"/>
      <c r="G81" s="2" t="str">
        <f>'前提設定 ※必須'!$B$7</f>
        <v>分/回 + 回/日</v>
      </c>
      <c r="H81" s="2"/>
      <c r="I81" s="2"/>
      <c r="J81" s="2"/>
      <c r="K81" s="2"/>
      <c r="L81" s="2"/>
      <c r="M81" s="16">
        <f>IF($G81="分/回 + 回/日",($H81*$I81*'前提設定 ※必須'!$B$4)/60,IF($G81="分/回 + 回/週",($H81*$J81*('前提設定 ※必須'!$B$4/5))/60,IF($G81="分/回 + 回/月",($H81*$K81)/60,IF($G81="延べ作業時間（時間/月）",$L81,IF($G81="延べ作業時間（時間/年）",$L81/12,""))))) / 24</f>
        <v>0</v>
      </c>
      <c r="N81" s="2"/>
    </row>
    <row r="82" spans="1:14" x14ac:dyDescent="0.15">
      <c r="A82" s="4">
        <v>72</v>
      </c>
      <c r="B82" s="2"/>
      <c r="C82" s="2"/>
      <c r="D82" s="2"/>
      <c r="E82" s="2"/>
      <c r="F82" s="2"/>
      <c r="G82" s="2" t="str">
        <f>'前提設定 ※必須'!$B$7</f>
        <v>分/回 + 回/日</v>
      </c>
      <c r="H82" s="2"/>
      <c r="I82" s="2"/>
      <c r="J82" s="2"/>
      <c r="K82" s="2"/>
      <c r="L82" s="2"/>
      <c r="M82" s="16">
        <f>IF($G82="分/回 + 回/日",($H82*$I82*'前提設定 ※必須'!$B$4)/60,IF($G82="分/回 + 回/週",($H82*$J82*('前提設定 ※必須'!$B$4/5))/60,IF($G82="分/回 + 回/月",($H82*$K82)/60,IF($G82="延べ作業時間（時間/月）",$L82,IF($G82="延べ作業時間（時間/年）",$L82/12,""))))) / 24</f>
        <v>0</v>
      </c>
      <c r="N82" s="2"/>
    </row>
    <row r="83" spans="1:14" x14ac:dyDescent="0.15">
      <c r="A83" s="4">
        <v>73</v>
      </c>
      <c r="B83" s="2"/>
      <c r="C83" s="2"/>
      <c r="D83" s="2"/>
      <c r="E83" s="2"/>
      <c r="F83" s="2"/>
      <c r="G83" s="2" t="str">
        <f>'前提設定 ※必須'!$B$7</f>
        <v>分/回 + 回/日</v>
      </c>
      <c r="H83" s="2"/>
      <c r="I83" s="2"/>
      <c r="J83" s="2"/>
      <c r="K83" s="2"/>
      <c r="L83" s="2"/>
      <c r="M83" s="16">
        <f>IF($G83="分/回 + 回/日",($H83*$I83*'前提設定 ※必須'!$B$4)/60,IF($G83="分/回 + 回/週",($H83*$J83*('前提設定 ※必須'!$B$4/5))/60,IF($G83="分/回 + 回/月",($H83*$K83)/60,IF($G83="延べ作業時間（時間/月）",$L83,IF($G83="延べ作業時間（時間/年）",$L83/12,""))))) / 24</f>
        <v>0</v>
      </c>
      <c r="N83" s="2"/>
    </row>
    <row r="84" spans="1:14" x14ac:dyDescent="0.15">
      <c r="A84" s="4">
        <v>74</v>
      </c>
      <c r="B84" s="2"/>
      <c r="C84" s="2"/>
      <c r="D84" s="2"/>
      <c r="E84" s="2"/>
      <c r="F84" s="2"/>
      <c r="G84" s="2" t="str">
        <f>'前提設定 ※必須'!$B$7</f>
        <v>分/回 + 回/日</v>
      </c>
      <c r="H84" s="2"/>
      <c r="I84" s="2"/>
      <c r="J84" s="2"/>
      <c r="K84" s="2"/>
      <c r="L84" s="2"/>
      <c r="M84" s="16">
        <f>IF($G84="分/回 + 回/日",($H84*$I84*'前提設定 ※必須'!$B$4)/60,IF($G84="分/回 + 回/週",($H84*$J84*('前提設定 ※必須'!$B$4/5))/60,IF($G84="分/回 + 回/月",($H84*$K84)/60,IF($G84="延べ作業時間（時間/月）",$L84,IF($G84="延べ作業時間（時間/年）",$L84/12,""))))) / 24</f>
        <v>0</v>
      </c>
      <c r="N84" s="2"/>
    </row>
    <row r="85" spans="1:14" x14ac:dyDescent="0.15">
      <c r="A85" s="4">
        <v>75</v>
      </c>
      <c r="B85" s="2"/>
      <c r="C85" s="2"/>
      <c r="D85" s="2"/>
      <c r="E85" s="2"/>
      <c r="F85" s="2"/>
      <c r="G85" s="2" t="str">
        <f>'前提設定 ※必須'!$B$7</f>
        <v>分/回 + 回/日</v>
      </c>
      <c r="H85" s="2"/>
      <c r="I85" s="2"/>
      <c r="J85" s="2"/>
      <c r="K85" s="2"/>
      <c r="L85" s="2"/>
      <c r="M85" s="16">
        <f>IF($G85="分/回 + 回/日",($H85*$I85*'前提設定 ※必須'!$B$4)/60,IF($G85="分/回 + 回/週",($H85*$J85*('前提設定 ※必須'!$B$4/5))/60,IF($G85="分/回 + 回/月",($H85*$K85)/60,IF($G85="延べ作業時間（時間/月）",$L85,IF($G85="延べ作業時間（時間/年）",$L85/12,""))))) / 24</f>
        <v>0</v>
      </c>
      <c r="N85" s="2"/>
    </row>
    <row r="86" spans="1:14" x14ac:dyDescent="0.15">
      <c r="A86" s="4">
        <v>76</v>
      </c>
      <c r="B86" s="2"/>
      <c r="C86" s="2"/>
      <c r="D86" s="2"/>
      <c r="E86" s="2"/>
      <c r="F86" s="2"/>
      <c r="G86" s="2" t="str">
        <f>'前提設定 ※必須'!$B$7</f>
        <v>分/回 + 回/日</v>
      </c>
      <c r="H86" s="2"/>
      <c r="I86" s="2"/>
      <c r="J86" s="2"/>
      <c r="K86" s="2"/>
      <c r="L86" s="2"/>
      <c r="M86" s="16">
        <f>IF($G86="分/回 + 回/日",($H86*$I86*'前提設定 ※必須'!$B$4)/60,IF($G86="分/回 + 回/週",($H86*$J86*('前提設定 ※必須'!$B$4/5))/60,IF($G86="分/回 + 回/月",($H86*$K86)/60,IF($G86="延べ作業時間（時間/月）",$L86,IF($G86="延べ作業時間（時間/年）",$L86/12,""))))) / 24</f>
        <v>0</v>
      </c>
      <c r="N86" s="2"/>
    </row>
    <row r="87" spans="1:14" x14ac:dyDescent="0.15">
      <c r="A87" s="4">
        <v>77</v>
      </c>
      <c r="B87" s="2"/>
      <c r="C87" s="2"/>
      <c r="D87" s="2"/>
      <c r="E87" s="2"/>
      <c r="F87" s="2"/>
      <c r="G87" s="2" t="str">
        <f>'前提設定 ※必須'!$B$7</f>
        <v>分/回 + 回/日</v>
      </c>
      <c r="H87" s="2"/>
      <c r="I87" s="2"/>
      <c r="J87" s="2"/>
      <c r="K87" s="2"/>
      <c r="L87" s="2"/>
      <c r="M87" s="16">
        <f>IF($G87="分/回 + 回/日",($H87*$I87*'前提設定 ※必須'!$B$4)/60,IF($G87="分/回 + 回/週",($H87*$J87*('前提設定 ※必須'!$B$4/5))/60,IF($G87="分/回 + 回/月",($H87*$K87)/60,IF($G87="延べ作業時間（時間/月）",$L87,IF($G87="延べ作業時間（時間/年）",$L87/12,""))))) / 24</f>
        <v>0</v>
      </c>
      <c r="N87" s="2"/>
    </row>
    <row r="88" spans="1:14" x14ac:dyDescent="0.15">
      <c r="A88" s="4">
        <v>78</v>
      </c>
      <c r="B88" s="2"/>
      <c r="C88" s="2"/>
      <c r="D88" s="2"/>
      <c r="E88" s="2"/>
      <c r="F88" s="2"/>
      <c r="G88" s="2" t="str">
        <f>'前提設定 ※必須'!$B$7</f>
        <v>分/回 + 回/日</v>
      </c>
      <c r="H88" s="2"/>
      <c r="I88" s="2"/>
      <c r="J88" s="2"/>
      <c r="K88" s="2"/>
      <c r="L88" s="2"/>
      <c r="M88" s="16">
        <f>IF($G88="分/回 + 回/日",($H88*$I88*'前提設定 ※必須'!$B$4)/60,IF($G88="分/回 + 回/週",($H88*$J88*('前提設定 ※必須'!$B$4/5))/60,IF($G88="分/回 + 回/月",($H88*$K88)/60,IF($G88="延べ作業時間（時間/月）",$L88,IF($G88="延べ作業時間（時間/年）",$L88/12,""))))) / 24</f>
        <v>0</v>
      </c>
      <c r="N88" s="2"/>
    </row>
    <row r="89" spans="1:14" x14ac:dyDescent="0.15">
      <c r="A89" s="4">
        <v>79</v>
      </c>
      <c r="B89" s="2"/>
      <c r="C89" s="2"/>
      <c r="D89" s="2"/>
      <c r="E89" s="2"/>
      <c r="F89" s="2"/>
      <c r="G89" s="2" t="str">
        <f>'前提設定 ※必須'!$B$7</f>
        <v>分/回 + 回/日</v>
      </c>
      <c r="H89" s="2"/>
      <c r="I89" s="2"/>
      <c r="J89" s="2"/>
      <c r="K89" s="2"/>
      <c r="L89" s="2"/>
      <c r="M89" s="16">
        <f>IF($G89="分/回 + 回/日",($H89*$I89*'前提設定 ※必須'!$B$4)/60,IF($G89="分/回 + 回/週",($H89*$J89*('前提設定 ※必須'!$B$4/5))/60,IF($G89="分/回 + 回/月",($H89*$K89)/60,IF($G89="延べ作業時間（時間/月）",$L89,IF($G89="延べ作業時間（時間/年）",$L89/12,""))))) / 24</f>
        <v>0</v>
      </c>
      <c r="N89" s="2"/>
    </row>
    <row r="90" spans="1:14" x14ac:dyDescent="0.15">
      <c r="A90" s="4">
        <v>80</v>
      </c>
      <c r="B90" s="2"/>
      <c r="C90" s="2"/>
      <c r="D90" s="2"/>
      <c r="E90" s="2"/>
      <c r="F90" s="2"/>
      <c r="G90" s="2" t="str">
        <f>'前提設定 ※必須'!$B$7</f>
        <v>分/回 + 回/日</v>
      </c>
      <c r="H90" s="2"/>
      <c r="I90" s="2"/>
      <c r="J90" s="2"/>
      <c r="K90" s="2"/>
      <c r="L90" s="2"/>
      <c r="M90" s="16">
        <f>IF($G90="分/回 + 回/日",($H90*$I90*'前提設定 ※必須'!$B$4)/60,IF($G90="分/回 + 回/週",($H90*$J90*('前提設定 ※必須'!$B$4/5))/60,IF($G90="分/回 + 回/月",($H90*$K90)/60,IF($G90="延べ作業時間（時間/月）",$L90,IF($G90="延べ作業時間（時間/年）",$L90/12,""))))) / 24</f>
        <v>0</v>
      </c>
      <c r="N90" s="2"/>
    </row>
    <row r="91" spans="1:14" x14ac:dyDescent="0.15">
      <c r="A91" s="4">
        <v>81</v>
      </c>
      <c r="B91" s="2"/>
      <c r="C91" s="2"/>
      <c r="D91" s="2"/>
      <c r="E91" s="2"/>
      <c r="F91" s="2"/>
      <c r="G91" s="2" t="str">
        <f>'前提設定 ※必須'!$B$7</f>
        <v>分/回 + 回/日</v>
      </c>
      <c r="H91" s="2"/>
      <c r="I91" s="2"/>
      <c r="J91" s="2"/>
      <c r="K91" s="2"/>
      <c r="L91" s="2"/>
      <c r="M91" s="16">
        <f>IF($G91="分/回 + 回/日",($H91*$I91*'前提設定 ※必須'!$B$4)/60,IF($G91="分/回 + 回/週",($H91*$J91*('前提設定 ※必須'!$B$4/5))/60,IF($G91="分/回 + 回/月",($H91*$K91)/60,IF($G91="延べ作業時間（時間/月）",$L91,IF($G91="延べ作業時間（時間/年）",$L91/12,""))))) / 24</f>
        <v>0</v>
      </c>
      <c r="N91" s="2"/>
    </row>
    <row r="92" spans="1:14" x14ac:dyDescent="0.15">
      <c r="A92" s="4">
        <v>82</v>
      </c>
      <c r="B92" s="2"/>
      <c r="C92" s="2"/>
      <c r="D92" s="2"/>
      <c r="E92" s="2"/>
      <c r="F92" s="2"/>
      <c r="G92" s="2" t="str">
        <f>'前提設定 ※必須'!$B$7</f>
        <v>分/回 + 回/日</v>
      </c>
      <c r="H92" s="2"/>
      <c r="I92" s="2"/>
      <c r="J92" s="2"/>
      <c r="K92" s="2"/>
      <c r="L92" s="2"/>
      <c r="M92" s="16">
        <f>IF($G92="分/回 + 回/日",($H92*$I92*'前提設定 ※必須'!$B$4)/60,IF($G92="分/回 + 回/週",($H92*$J92*('前提設定 ※必須'!$B$4/5))/60,IF($G92="分/回 + 回/月",($H92*$K92)/60,IF($G92="延べ作業時間（時間/月）",$L92,IF($G92="延べ作業時間（時間/年）",$L92/12,""))))) / 24</f>
        <v>0</v>
      </c>
      <c r="N92" s="2"/>
    </row>
    <row r="93" spans="1:14" x14ac:dyDescent="0.15">
      <c r="A93" s="4">
        <v>83</v>
      </c>
      <c r="B93" s="2"/>
      <c r="C93" s="2"/>
      <c r="D93" s="2"/>
      <c r="E93" s="2"/>
      <c r="F93" s="2"/>
      <c r="G93" s="2" t="str">
        <f>'前提設定 ※必須'!$B$7</f>
        <v>分/回 + 回/日</v>
      </c>
      <c r="H93" s="2"/>
      <c r="I93" s="2"/>
      <c r="J93" s="2"/>
      <c r="K93" s="2"/>
      <c r="L93" s="2"/>
      <c r="M93" s="16">
        <f>IF($G93="分/回 + 回/日",($H93*$I93*'前提設定 ※必須'!$B$4)/60,IF($G93="分/回 + 回/週",($H93*$J93*('前提設定 ※必須'!$B$4/5))/60,IF($G93="分/回 + 回/月",($H93*$K93)/60,IF($G93="延べ作業時間（時間/月）",$L93,IF($G93="延べ作業時間（時間/年）",$L93/12,""))))) / 24</f>
        <v>0</v>
      </c>
      <c r="N93" s="2"/>
    </row>
    <row r="94" spans="1:14" x14ac:dyDescent="0.15">
      <c r="A94" s="4">
        <v>84</v>
      </c>
      <c r="B94" s="2"/>
      <c r="C94" s="2"/>
      <c r="D94" s="2"/>
      <c r="E94" s="2"/>
      <c r="F94" s="2"/>
      <c r="G94" s="2" t="str">
        <f>'前提設定 ※必須'!$B$7</f>
        <v>分/回 + 回/日</v>
      </c>
      <c r="H94" s="2"/>
      <c r="I94" s="2"/>
      <c r="J94" s="2"/>
      <c r="K94" s="2"/>
      <c r="L94" s="2"/>
      <c r="M94" s="16">
        <f>IF($G94="分/回 + 回/日",($H94*$I94*'前提設定 ※必須'!$B$4)/60,IF($G94="分/回 + 回/週",($H94*$J94*('前提設定 ※必須'!$B$4/5))/60,IF($G94="分/回 + 回/月",($H94*$K94)/60,IF($G94="延べ作業時間（時間/月）",$L94,IF($G94="延べ作業時間（時間/年）",$L94/12,""))))) / 24</f>
        <v>0</v>
      </c>
      <c r="N94" s="2"/>
    </row>
    <row r="95" spans="1:14" x14ac:dyDescent="0.15">
      <c r="A95" s="4">
        <v>85</v>
      </c>
      <c r="B95" s="2"/>
      <c r="C95" s="2"/>
      <c r="D95" s="2"/>
      <c r="E95" s="2"/>
      <c r="F95" s="2"/>
      <c r="G95" s="2" t="str">
        <f>'前提設定 ※必須'!$B$7</f>
        <v>分/回 + 回/日</v>
      </c>
      <c r="H95" s="2"/>
      <c r="I95" s="2"/>
      <c r="J95" s="2"/>
      <c r="K95" s="2"/>
      <c r="L95" s="2"/>
      <c r="M95" s="16">
        <f>IF($G95="分/回 + 回/日",($H95*$I95*'前提設定 ※必須'!$B$4)/60,IF($G95="分/回 + 回/週",($H95*$J95*('前提設定 ※必須'!$B$4/5))/60,IF($G95="分/回 + 回/月",($H95*$K95)/60,IF($G95="延べ作業時間（時間/月）",$L95,IF($G95="延べ作業時間（時間/年）",$L95/12,""))))) / 24</f>
        <v>0</v>
      </c>
      <c r="N95" s="2"/>
    </row>
    <row r="96" spans="1:14" x14ac:dyDescent="0.15">
      <c r="A96" s="4">
        <v>86</v>
      </c>
      <c r="B96" s="2"/>
      <c r="C96" s="2"/>
      <c r="D96" s="2"/>
      <c r="E96" s="2"/>
      <c r="F96" s="2"/>
      <c r="G96" s="2" t="str">
        <f>'前提設定 ※必須'!$B$7</f>
        <v>分/回 + 回/日</v>
      </c>
      <c r="H96" s="2"/>
      <c r="I96" s="2"/>
      <c r="J96" s="2"/>
      <c r="K96" s="2"/>
      <c r="L96" s="2"/>
      <c r="M96" s="16">
        <f>IF($G96="分/回 + 回/日",($H96*$I96*'前提設定 ※必須'!$B$4)/60,IF($G96="分/回 + 回/週",($H96*$J96*('前提設定 ※必須'!$B$4/5))/60,IF($G96="分/回 + 回/月",($H96*$K96)/60,IF($G96="延べ作業時間（時間/月）",$L96,IF($G96="延べ作業時間（時間/年）",$L96/12,""))))) / 24</f>
        <v>0</v>
      </c>
      <c r="N96" s="2"/>
    </row>
    <row r="97" spans="1:14" x14ac:dyDescent="0.15">
      <c r="A97" s="4">
        <v>87</v>
      </c>
      <c r="B97" s="2"/>
      <c r="C97" s="2"/>
      <c r="D97" s="2"/>
      <c r="E97" s="2"/>
      <c r="F97" s="2"/>
      <c r="G97" s="2" t="str">
        <f>'前提設定 ※必須'!$B$7</f>
        <v>分/回 + 回/日</v>
      </c>
      <c r="H97" s="2"/>
      <c r="I97" s="2"/>
      <c r="J97" s="2"/>
      <c r="K97" s="2"/>
      <c r="L97" s="2"/>
      <c r="M97" s="16">
        <f>IF($G97="分/回 + 回/日",($H97*$I97*'前提設定 ※必須'!$B$4)/60,IF($G97="分/回 + 回/週",($H97*$J97*('前提設定 ※必須'!$B$4/5))/60,IF($G97="分/回 + 回/月",($H97*$K97)/60,IF($G97="延べ作業時間（時間/月）",$L97,IF($G97="延べ作業時間（時間/年）",$L97/12,""))))) / 24</f>
        <v>0</v>
      </c>
      <c r="N97" s="2"/>
    </row>
    <row r="98" spans="1:14" x14ac:dyDescent="0.15">
      <c r="A98" s="4">
        <v>88</v>
      </c>
      <c r="B98" s="2"/>
      <c r="C98" s="2"/>
      <c r="D98" s="2"/>
      <c r="E98" s="2"/>
      <c r="F98" s="2"/>
      <c r="G98" s="2" t="str">
        <f>'前提設定 ※必須'!$B$7</f>
        <v>分/回 + 回/日</v>
      </c>
      <c r="H98" s="2"/>
      <c r="I98" s="2"/>
      <c r="J98" s="2"/>
      <c r="K98" s="2"/>
      <c r="L98" s="2"/>
      <c r="M98" s="16">
        <f>IF($G98="分/回 + 回/日",($H98*$I98*'前提設定 ※必須'!$B$4)/60,IF($G98="分/回 + 回/週",($H98*$J98*('前提設定 ※必須'!$B$4/5))/60,IF($G98="分/回 + 回/月",($H98*$K98)/60,IF($G98="延べ作業時間（時間/月）",$L98,IF($G98="延べ作業時間（時間/年）",$L98/12,""))))) / 24</f>
        <v>0</v>
      </c>
      <c r="N98" s="2"/>
    </row>
    <row r="99" spans="1:14" x14ac:dyDescent="0.15">
      <c r="A99" s="4">
        <v>89</v>
      </c>
      <c r="B99" s="2"/>
      <c r="C99" s="2"/>
      <c r="D99" s="2"/>
      <c r="E99" s="2"/>
      <c r="F99" s="2"/>
      <c r="G99" s="2" t="str">
        <f>'前提設定 ※必須'!$B$7</f>
        <v>分/回 + 回/日</v>
      </c>
      <c r="H99" s="2"/>
      <c r="I99" s="2"/>
      <c r="J99" s="2"/>
      <c r="K99" s="2"/>
      <c r="L99" s="2"/>
      <c r="M99" s="16">
        <f>IF($G99="分/回 + 回/日",($H99*$I99*'前提設定 ※必須'!$B$4)/60,IF($G99="分/回 + 回/週",($H99*$J99*('前提設定 ※必須'!$B$4/5))/60,IF($G99="分/回 + 回/月",($H99*$K99)/60,IF($G99="延べ作業時間（時間/月）",$L99,IF($G99="延べ作業時間（時間/年）",$L99/12,""))))) / 24</f>
        <v>0</v>
      </c>
      <c r="N99" s="2"/>
    </row>
    <row r="100" spans="1:14" x14ac:dyDescent="0.15">
      <c r="A100" s="4">
        <v>90</v>
      </c>
      <c r="B100" s="2"/>
      <c r="C100" s="2"/>
      <c r="D100" s="2"/>
      <c r="E100" s="2"/>
      <c r="F100" s="2"/>
      <c r="G100" s="2" t="str">
        <f>'前提設定 ※必須'!$B$7</f>
        <v>分/回 + 回/日</v>
      </c>
      <c r="H100" s="2"/>
      <c r="I100" s="2"/>
      <c r="J100" s="2"/>
      <c r="K100" s="2"/>
      <c r="L100" s="2"/>
      <c r="M100" s="16">
        <f>IF($G100="分/回 + 回/日",($H100*$I100*'前提設定 ※必須'!$B$4)/60,IF($G100="分/回 + 回/週",($H100*$J100*('前提設定 ※必須'!$B$4/5))/60,IF($G100="分/回 + 回/月",($H100*$K100)/60,IF($G100="延べ作業時間（時間/月）",$L100,IF($G100="延べ作業時間（時間/年）",$L100/12,""))))) / 24</f>
        <v>0</v>
      </c>
      <c r="N100" s="2"/>
    </row>
    <row r="101" spans="1:14" x14ac:dyDescent="0.15">
      <c r="A101" s="4">
        <v>91</v>
      </c>
      <c r="B101" s="2"/>
      <c r="C101" s="2"/>
      <c r="D101" s="2"/>
      <c r="E101" s="2"/>
      <c r="F101" s="2"/>
      <c r="G101" s="2" t="str">
        <f>'前提設定 ※必須'!$B$7</f>
        <v>分/回 + 回/日</v>
      </c>
      <c r="H101" s="2"/>
      <c r="I101" s="2"/>
      <c r="J101" s="2"/>
      <c r="K101" s="2"/>
      <c r="L101" s="2"/>
      <c r="M101" s="16">
        <f>IF($G101="分/回 + 回/日",($H101*$I101*'前提設定 ※必須'!$B$4)/60,IF($G101="分/回 + 回/週",($H101*$J101*('前提設定 ※必須'!$B$4/5))/60,IF($G101="分/回 + 回/月",($H101*$K101)/60,IF($G101="延べ作業時間（時間/月）",$L101,IF($G101="延べ作業時間（時間/年）",$L101/12,""))))) / 24</f>
        <v>0</v>
      </c>
      <c r="N101" s="2"/>
    </row>
    <row r="102" spans="1:14" x14ac:dyDescent="0.15">
      <c r="A102" s="4">
        <v>92</v>
      </c>
      <c r="B102" s="2"/>
      <c r="C102" s="2"/>
      <c r="D102" s="2"/>
      <c r="E102" s="2"/>
      <c r="F102" s="2"/>
      <c r="G102" s="2" t="str">
        <f>'前提設定 ※必須'!$B$7</f>
        <v>分/回 + 回/日</v>
      </c>
      <c r="H102" s="2"/>
      <c r="I102" s="2"/>
      <c r="J102" s="2"/>
      <c r="K102" s="2"/>
      <c r="L102" s="2"/>
      <c r="M102" s="16">
        <f>IF($G102="分/回 + 回/日",($H102*$I102*'前提設定 ※必須'!$B$4)/60,IF($G102="分/回 + 回/週",($H102*$J102*('前提設定 ※必須'!$B$4/5))/60,IF($G102="分/回 + 回/月",($H102*$K102)/60,IF($G102="延べ作業時間（時間/月）",$L102,IF($G102="延べ作業時間（時間/年）",$L102/12,""))))) / 24</f>
        <v>0</v>
      </c>
      <c r="N102" s="2"/>
    </row>
    <row r="103" spans="1:14" x14ac:dyDescent="0.15">
      <c r="A103" s="4">
        <v>93</v>
      </c>
      <c r="B103" s="2"/>
      <c r="C103" s="2"/>
      <c r="D103" s="2"/>
      <c r="E103" s="2"/>
      <c r="F103" s="2"/>
      <c r="G103" s="2" t="str">
        <f>'前提設定 ※必須'!$B$7</f>
        <v>分/回 + 回/日</v>
      </c>
      <c r="H103" s="2"/>
      <c r="I103" s="2"/>
      <c r="J103" s="2"/>
      <c r="K103" s="2"/>
      <c r="L103" s="2"/>
      <c r="M103" s="16">
        <f>IF($G103="分/回 + 回/日",($H103*$I103*'前提設定 ※必須'!$B$4)/60,IF($G103="分/回 + 回/週",($H103*$J103*('前提設定 ※必須'!$B$4/5))/60,IF($G103="分/回 + 回/月",($H103*$K103)/60,IF($G103="延べ作業時間（時間/月）",$L103,IF($G103="延べ作業時間（時間/年）",$L103/12,""))))) / 24</f>
        <v>0</v>
      </c>
      <c r="N103" s="2"/>
    </row>
    <row r="104" spans="1:14" x14ac:dyDescent="0.15">
      <c r="A104" s="4">
        <v>94</v>
      </c>
      <c r="B104" s="2"/>
      <c r="C104" s="2"/>
      <c r="D104" s="2"/>
      <c r="E104" s="2"/>
      <c r="F104" s="2"/>
      <c r="G104" s="2" t="str">
        <f>'前提設定 ※必須'!$B$7</f>
        <v>分/回 + 回/日</v>
      </c>
      <c r="H104" s="2"/>
      <c r="I104" s="2"/>
      <c r="J104" s="2"/>
      <c r="K104" s="2"/>
      <c r="L104" s="2"/>
      <c r="M104" s="16">
        <f>IF($G104="分/回 + 回/日",($H104*$I104*'前提設定 ※必須'!$B$4)/60,IF($G104="分/回 + 回/週",($H104*$J104*('前提設定 ※必須'!$B$4/5))/60,IF($G104="分/回 + 回/月",($H104*$K104)/60,IF($G104="延べ作業時間（時間/月）",$L104,IF($G104="延べ作業時間（時間/年）",$L104/12,""))))) / 24</f>
        <v>0</v>
      </c>
      <c r="N104" s="2"/>
    </row>
    <row r="105" spans="1:14" x14ac:dyDescent="0.15">
      <c r="A105" s="4">
        <v>95</v>
      </c>
      <c r="B105" s="2"/>
      <c r="C105" s="2"/>
      <c r="D105" s="2"/>
      <c r="E105" s="2"/>
      <c r="F105" s="2"/>
      <c r="G105" s="2" t="str">
        <f>'前提設定 ※必須'!$B$7</f>
        <v>分/回 + 回/日</v>
      </c>
      <c r="H105" s="2"/>
      <c r="I105" s="2"/>
      <c r="J105" s="2"/>
      <c r="K105" s="2"/>
      <c r="L105" s="2"/>
      <c r="M105" s="16">
        <f>IF($G105="分/回 + 回/日",($H105*$I105*'前提設定 ※必須'!$B$4)/60,IF($G105="分/回 + 回/週",($H105*$J105*('前提設定 ※必須'!$B$4/5))/60,IF($G105="分/回 + 回/月",($H105*$K105)/60,IF($G105="延べ作業時間（時間/月）",$L105,IF($G105="延べ作業時間（時間/年）",$L105/12,""))))) / 24</f>
        <v>0</v>
      </c>
      <c r="N105" s="2"/>
    </row>
    <row r="106" spans="1:14" x14ac:dyDescent="0.15">
      <c r="A106" s="4">
        <v>96</v>
      </c>
      <c r="B106" s="2"/>
      <c r="C106" s="2"/>
      <c r="D106" s="2"/>
      <c r="E106" s="2"/>
      <c r="F106" s="2"/>
      <c r="G106" s="2" t="str">
        <f>'前提設定 ※必須'!$B$7</f>
        <v>分/回 + 回/日</v>
      </c>
      <c r="H106" s="2"/>
      <c r="I106" s="2"/>
      <c r="J106" s="2"/>
      <c r="K106" s="2"/>
      <c r="L106" s="2"/>
      <c r="M106" s="16">
        <f>IF($G106="分/回 + 回/日",($H106*$I106*'前提設定 ※必須'!$B$4)/60,IF($G106="分/回 + 回/週",($H106*$J106*('前提設定 ※必須'!$B$4/5))/60,IF($G106="分/回 + 回/月",($H106*$K106)/60,IF($G106="延べ作業時間（時間/月）",$L106,IF($G106="延べ作業時間（時間/年）",$L106/12,""))))) / 24</f>
        <v>0</v>
      </c>
      <c r="N106" s="2"/>
    </row>
    <row r="107" spans="1:14" x14ac:dyDescent="0.15">
      <c r="A107" s="4">
        <v>97</v>
      </c>
      <c r="B107" s="2"/>
      <c r="C107" s="2"/>
      <c r="D107" s="2"/>
      <c r="E107" s="2"/>
      <c r="F107" s="2"/>
      <c r="G107" s="2" t="str">
        <f>'前提設定 ※必須'!$B$7</f>
        <v>分/回 + 回/日</v>
      </c>
      <c r="H107" s="2"/>
      <c r="I107" s="2"/>
      <c r="J107" s="2"/>
      <c r="K107" s="2"/>
      <c r="L107" s="2"/>
      <c r="M107" s="16">
        <f>IF($G107="分/回 + 回/日",($H107*$I107*'前提設定 ※必須'!$B$4)/60,IF($G107="分/回 + 回/週",($H107*$J107*('前提設定 ※必須'!$B$4/5))/60,IF($G107="分/回 + 回/月",($H107*$K107)/60,IF($G107="延べ作業時間（時間/月）",$L107,IF($G107="延べ作業時間（時間/年）",$L107/12,""))))) / 24</f>
        <v>0</v>
      </c>
      <c r="N107" s="2"/>
    </row>
    <row r="108" spans="1:14" x14ac:dyDescent="0.15">
      <c r="A108" s="4">
        <v>98</v>
      </c>
      <c r="B108" s="2"/>
      <c r="C108" s="2"/>
      <c r="D108" s="2"/>
      <c r="E108" s="2"/>
      <c r="F108" s="2"/>
      <c r="G108" s="2" t="str">
        <f>'前提設定 ※必須'!$B$7</f>
        <v>分/回 + 回/日</v>
      </c>
      <c r="H108" s="2"/>
      <c r="I108" s="2"/>
      <c r="J108" s="2"/>
      <c r="K108" s="2"/>
      <c r="L108" s="2"/>
      <c r="M108" s="16">
        <f>IF($G108="分/回 + 回/日",($H108*$I108*'前提設定 ※必須'!$B$4)/60,IF($G108="分/回 + 回/週",($H108*$J108*('前提設定 ※必須'!$B$4/5))/60,IF($G108="分/回 + 回/月",($H108*$K108)/60,IF($G108="延べ作業時間（時間/月）",$L108,IF($G108="延べ作業時間（時間/年）",$L108/12,""))))) / 24</f>
        <v>0</v>
      </c>
      <c r="N108" s="2"/>
    </row>
    <row r="109" spans="1:14" x14ac:dyDescent="0.15">
      <c r="A109" s="4">
        <v>99</v>
      </c>
      <c r="B109" s="2"/>
      <c r="C109" s="2"/>
      <c r="D109" s="2"/>
      <c r="E109" s="2"/>
      <c r="F109" s="2"/>
      <c r="G109" s="2" t="str">
        <f>'前提設定 ※必須'!$B$7</f>
        <v>分/回 + 回/日</v>
      </c>
      <c r="H109" s="2"/>
      <c r="I109" s="2"/>
      <c r="J109" s="2"/>
      <c r="K109" s="2"/>
      <c r="L109" s="2"/>
      <c r="M109" s="16">
        <f>IF($G109="分/回 + 回/日",($H109*$I109*'前提設定 ※必須'!$B$4)/60,IF($G109="分/回 + 回/週",($H109*$J109*('前提設定 ※必須'!$B$4/5))/60,IF($G109="分/回 + 回/月",($H109*$K109)/60,IF($G109="延べ作業時間（時間/月）",$L109,IF($G109="延べ作業時間（時間/年）",$L109/12,""))))) / 24</f>
        <v>0</v>
      </c>
      <c r="N109" s="2"/>
    </row>
    <row r="110" spans="1:14" x14ac:dyDescent="0.15">
      <c r="A110" s="4">
        <v>100</v>
      </c>
      <c r="B110" s="2"/>
      <c r="C110" s="2"/>
      <c r="D110" s="2"/>
      <c r="E110" s="2"/>
      <c r="F110" s="2"/>
      <c r="G110" s="2" t="str">
        <f>'前提設定 ※必須'!$B$7</f>
        <v>分/回 + 回/日</v>
      </c>
      <c r="H110" s="2"/>
      <c r="I110" s="2"/>
      <c r="J110" s="2"/>
      <c r="K110" s="2"/>
      <c r="L110" s="2"/>
      <c r="M110" s="16">
        <f>IF($G110="分/回 + 回/日",($H110*$I110*'前提設定 ※必須'!$B$4)/60,IF($G110="分/回 + 回/週",($H110*$J110*('前提設定 ※必須'!$B$4/5))/60,IF($G110="分/回 + 回/月",($H110*$K110)/60,IF($G110="延べ作業時間（時間/月）",$L110,IF($G110="延べ作業時間（時間/年）",$L110/12,""))))) / 24</f>
        <v>0</v>
      </c>
      <c r="N110" s="2"/>
    </row>
  </sheetData>
  <mergeCells count="2">
    <mergeCell ref="A3:N3"/>
    <mergeCell ref="A1:N1"/>
  </mergeCells>
  <phoneticPr fontId="5"/>
  <dataValidations count="2">
    <dataValidation type="list" allowBlank="1" sqref="F10:F110" xr:uid="{00000000-0002-0000-0300-000000000000}">
      <formula1>"実施,確認,改善"</formula1>
    </dataValidation>
    <dataValidation type="list" allowBlank="1" sqref="G10:G110" xr:uid="{00000000-0002-0000-0300-000001000000}">
      <formula1>"分/回 + 回/日,分/回 + 回/週,分/回 + 回/月,延べ作業時間（時間/月）,延べ作業時間（時間/年）"</formula1>
    </dataValidation>
  </dataValidations>
  <pageMargins left="0.75" right="0.75" top="1" bottom="1" header="0.5" footer="0.5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109"/>
  <sheetViews>
    <sheetView zoomScaleNormal="100" workbookViewId="0">
      <pane ySplit="8" topLeftCell="A9" activePane="bottomLeft" state="frozen"/>
      <selection pane="bottomLeft" sqref="A1:N1"/>
    </sheetView>
  </sheetViews>
  <sheetFormatPr defaultRowHeight="13.5" x14ac:dyDescent="0.15"/>
  <cols>
    <col min="1" max="1" width="6.625" customWidth="1"/>
    <col min="2" max="2" width="13" customWidth="1"/>
    <col min="3" max="3" width="20" customWidth="1"/>
    <col min="4" max="4" width="28" customWidth="1"/>
    <col min="5" max="5" width="27.5" customWidth="1"/>
    <col min="6" max="6" width="12.625" customWidth="1"/>
    <col min="7" max="7" width="10" customWidth="1"/>
    <col min="8" max="8" width="14" customWidth="1"/>
    <col min="9" max="9" width="13" customWidth="1"/>
    <col min="10" max="10" width="14" customWidth="1"/>
    <col min="11" max="11" width="8" customWidth="1"/>
    <col min="12" max="12" width="26.25" customWidth="1"/>
    <col min="13" max="13" width="25.625" customWidth="1"/>
    <col min="14" max="14" width="18" customWidth="1"/>
  </cols>
  <sheetData>
    <row r="1" spans="1:14" ht="17.25" customHeight="1" x14ac:dyDescent="0.2">
      <c r="A1" s="34" t="s">
        <v>80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</row>
    <row r="3" spans="1:14" x14ac:dyDescent="0.15">
      <c r="A3" s="35" t="s">
        <v>36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</row>
    <row r="4" spans="1:14" x14ac:dyDescent="0.15">
      <c r="B4" t="s">
        <v>83</v>
      </c>
      <c r="C4">
        <f>COUNTIF(L9:L109, "自動化しやすい（Do中心）")</f>
        <v>0</v>
      </c>
    </row>
    <row r="5" spans="1:14" x14ac:dyDescent="0.15">
      <c r="B5" t="s">
        <v>84</v>
      </c>
      <c r="C5">
        <f>COUNTIF(L10:L109, "要検討（条件次第）")</f>
        <v>0</v>
      </c>
    </row>
    <row r="6" spans="1:14" x14ac:dyDescent="0.15">
      <c r="B6" t="s">
        <v>85</v>
      </c>
      <c r="C6">
        <f>COUNTIF(L9:L109, "人が担う（判断/責任が重い）")</f>
        <v>100</v>
      </c>
    </row>
    <row r="7" spans="1:14" x14ac:dyDescent="0.15">
      <c r="F7" t="s">
        <v>57</v>
      </c>
    </row>
    <row r="8" spans="1:14" ht="27" x14ac:dyDescent="0.15">
      <c r="A8" s="3" t="s">
        <v>41</v>
      </c>
      <c r="B8" s="3" t="s">
        <v>58</v>
      </c>
      <c r="C8" s="3" t="s">
        <v>59</v>
      </c>
      <c r="D8" s="3" t="s">
        <v>60</v>
      </c>
      <c r="E8" s="3" t="s">
        <v>61</v>
      </c>
      <c r="F8" s="3" t="s">
        <v>62</v>
      </c>
      <c r="G8" s="3" t="s">
        <v>63</v>
      </c>
      <c r="H8" s="3" t="s">
        <v>64</v>
      </c>
      <c r="I8" s="3" t="s">
        <v>65</v>
      </c>
      <c r="J8" s="3" t="s">
        <v>66</v>
      </c>
      <c r="K8" s="3" t="s">
        <v>67</v>
      </c>
      <c r="L8" s="3" t="s">
        <v>68</v>
      </c>
      <c r="M8" s="3" t="s">
        <v>69</v>
      </c>
      <c r="N8" s="3" t="s">
        <v>70</v>
      </c>
    </row>
    <row r="9" spans="1:14" s="20" customFormat="1" ht="27" x14ac:dyDescent="0.15">
      <c r="A9" s="23" t="s">
        <v>122</v>
      </c>
      <c r="B9" s="18" t="s">
        <v>71</v>
      </c>
      <c r="C9" s="18" t="str">
        <f>'STEP1_業務棚卸（ルート点検）'!B10</f>
        <v>コンプレッサ室</v>
      </c>
      <c r="D9" s="18" t="str">
        <f>'STEP1_業務棚卸（ルート点検）'!D10</f>
        <v>漏れ（油/水/エア）の目視確認</v>
      </c>
      <c r="E9" s="18" t="str">
        <f>'STEP1_業務棚卸（ルート点検）'!E10</f>
        <v>実施</v>
      </c>
      <c r="F9" s="18">
        <v>4</v>
      </c>
      <c r="G9" s="18">
        <v>5</v>
      </c>
      <c r="H9" s="18">
        <v>4</v>
      </c>
      <c r="I9" s="18">
        <v>3</v>
      </c>
      <c r="J9" s="18">
        <v>4</v>
      </c>
      <c r="K9" s="18">
        <f t="shared" ref="K9" si="0">SUM(F9:J9)</f>
        <v>20</v>
      </c>
      <c r="L9" s="18" t="str">
        <f t="shared" ref="L9:L10" si="1">IF(K9="","",IF(AND(K9&gt;=20,I9&gt;=4),"自動化しやすい（Do中心）",IF(AND(K9&gt;=15,I9&gt;=3),"要検討（条件次第）","人が担う（判断/責任が重い）")))</f>
        <v>要検討（条件次第）</v>
      </c>
      <c r="M9" s="18" t="s">
        <v>132</v>
      </c>
      <c r="N9" s="18" t="s">
        <v>133</v>
      </c>
    </row>
    <row r="10" spans="1:14" x14ac:dyDescent="0.15">
      <c r="A10" s="2">
        <v>1</v>
      </c>
      <c r="B10" s="2" t="s">
        <v>71</v>
      </c>
      <c r="C10" s="2">
        <f>'STEP1_業務棚卸（ルート点検）'!B11</f>
        <v>0</v>
      </c>
      <c r="D10" s="2">
        <f>'STEP1_業務棚卸（ルート点検）'!D11</f>
        <v>0</v>
      </c>
      <c r="E10" s="2">
        <f>'STEP1_業務棚卸（ルート点検）'!E11</f>
        <v>0</v>
      </c>
      <c r="F10" s="2"/>
      <c r="G10" s="2"/>
      <c r="H10" s="2"/>
      <c r="I10" s="2"/>
      <c r="J10" s="2"/>
      <c r="K10" s="2">
        <f t="shared" ref="K10" si="2">SUM(F10:J10)</f>
        <v>0</v>
      </c>
      <c r="L10" s="2" t="str">
        <f t="shared" si="1"/>
        <v>人が担う（判断/責任が重い）</v>
      </c>
      <c r="M10" s="24"/>
      <c r="N10" s="2"/>
    </row>
    <row r="11" spans="1:14" x14ac:dyDescent="0.15">
      <c r="A11" s="2">
        <v>2</v>
      </c>
      <c r="B11" s="2" t="s">
        <v>71</v>
      </c>
      <c r="C11" s="2">
        <f>'STEP1_業務棚卸（ルート点検）'!B12</f>
        <v>0</v>
      </c>
      <c r="D11" s="2">
        <f>'STEP1_業務棚卸（ルート点検）'!D12</f>
        <v>0</v>
      </c>
      <c r="E11" s="2">
        <f>'STEP1_業務棚卸（ルート点検）'!E12</f>
        <v>0</v>
      </c>
      <c r="F11" s="2"/>
      <c r="G11" s="2"/>
      <c r="H11" s="2"/>
      <c r="I11" s="2"/>
      <c r="J11" s="2"/>
      <c r="K11" s="2">
        <f t="shared" ref="K11:K39" si="3">SUM(F11:J11)</f>
        <v>0</v>
      </c>
      <c r="L11" s="2" t="str">
        <f t="shared" ref="L11:L39" si="4">IF(K11="","",IF(AND(K11&gt;=20,I11&gt;=4),"自動化しやすい（Do中心）",IF(AND(K11&gt;=15,I11&gt;=3),"要検討（条件次第）","人が担う（判断/責任が重い）")))</f>
        <v>人が担う（判断/責任が重い）</v>
      </c>
      <c r="M11" s="24"/>
      <c r="N11" s="2"/>
    </row>
    <row r="12" spans="1:14" x14ac:dyDescent="0.15">
      <c r="A12" s="2">
        <v>3</v>
      </c>
      <c r="B12" s="2" t="s">
        <v>71</v>
      </c>
      <c r="C12" s="2">
        <f>'STEP1_業務棚卸（ルート点検）'!B13</f>
        <v>0</v>
      </c>
      <c r="D12" s="2">
        <f>'STEP1_業務棚卸（ルート点検）'!D13</f>
        <v>0</v>
      </c>
      <c r="E12" s="2">
        <f>'STEP1_業務棚卸（ルート点検）'!E13</f>
        <v>0</v>
      </c>
      <c r="F12" s="2"/>
      <c r="G12" s="2"/>
      <c r="H12" s="2"/>
      <c r="I12" s="2"/>
      <c r="J12" s="2"/>
      <c r="K12" s="2">
        <f t="shared" si="3"/>
        <v>0</v>
      </c>
      <c r="L12" s="2" t="str">
        <f t="shared" si="4"/>
        <v>人が担う（判断/責任が重い）</v>
      </c>
      <c r="M12" s="24"/>
      <c r="N12" s="2"/>
    </row>
    <row r="13" spans="1:14" x14ac:dyDescent="0.15">
      <c r="A13" s="2">
        <v>4</v>
      </c>
      <c r="B13" s="2" t="s">
        <v>71</v>
      </c>
      <c r="C13" s="2">
        <f>'STEP1_業務棚卸（ルート点検）'!B14</f>
        <v>0</v>
      </c>
      <c r="D13" s="2">
        <f>'STEP1_業務棚卸（ルート点検）'!D14</f>
        <v>0</v>
      </c>
      <c r="E13" s="2">
        <f>'STEP1_業務棚卸（ルート点検）'!E14</f>
        <v>0</v>
      </c>
      <c r="F13" s="2"/>
      <c r="G13" s="2"/>
      <c r="H13" s="2"/>
      <c r="I13" s="2"/>
      <c r="J13" s="2"/>
      <c r="K13" s="2">
        <f t="shared" si="3"/>
        <v>0</v>
      </c>
      <c r="L13" s="2" t="str">
        <f t="shared" si="4"/>
        <v>人が担う（判断/責任が重い）</v>
      </c>
      <c r="M13" s="24"/>
      <c r="N13" s="2"/>
    </row>
    <row r="14" spans="1:14" x14ac:dyDescent="0.15">
      <c r="A14" s="2">
        <v>5</v>
      </c>
      <c r="B14" s="2" t="s">
        <v>71</v>
      </c>
      <c r="C14" s="2">
        <f>'STEP1_業務棚卸（ルート点検）'!B15</f>
        <v>0</v>
      </c>
      <c r="D14" s="2">
        <f>'STEP1_業務棚卸（ルート点検）'!D15</f>
        <v>0</v>
      </c>
      <c r="E14" s="2">
        <f>'STEP1_業務棚卸（ルート点検）'!E15</f>
        <v>0</v>
      </c>
      <c r="F14" s="2"/>
      <c r="G14" s="2"/>
      <c r="H14" s="2"/>
      <c r="I14" s="2"/>
      <c r="J14" s="2"/>
      <c r="K14" s="2">
        <f t="shared" si="3"/>
        <v>0</v>
      </c>
      <c r="L14" s="2" t="str">
        <f t="shared" si="4"/>
        <v>人が担う（判断/責任が重い）</v>
      </c>
      <c r="M14" s="24"/>
      <c r="N14" s="2"/>
    </row>
    <row r="15" spans="1:14" x14ac:dyDescent="0.15">
      <c r="A15" s="2">
        <v>6</v>
      </c>
      <c r="B15" s="2" t="s">
        <v>71</v>
      </c>
      <c r="C15" s="2">
        <f>'STEP1_業務棚卸（ルート点検）'!B16</f>
        <v>0</v>
      </c>
      <c r="D15" s="2">
        <f>'STEP1_業務棚卸（ルート点検）'!D16</f>
        <v>0</v>
      </c>
      <c r="E15" s="2">
        <f>'STEP1_業務棚卸（ルート点検）'!E16</f>
        <v>0</v>
      </c>
      <c r="F15" s="2"/>
      <c r="G15" s="2"/>
      <c r="H15" s="2"/>
      <c r="I15" s="2"/>
      <c r="J15" s="2"/>
      <c r="K15" s="2">
        <f t="shared" si="3"/>
        <v>0</v>
      </c>
      <c r="L15" s="2" t="str">
        <f t="shared" si="4"/>
        <v>人が担う（判断/責任が重い）</v>
      </c>
      <c r="M15" s="24"/>
      <c r="N15" s="2"/>
    </row>
    <row r="16" spans="1:14" x14ac:dyDescent="0.15">
      <c r="A16" s="2">
        <v>7</v>
      </c>
      <c r="B16" s="2" t="s">
        <v>71</v>
      </c>
      <c r="C16" s="2">
        <f>'STEP1_業務棚卸（ルート点検）'!B17</f>
        <v>0</v>
      </c>
      <c r="D16" s="2">
        <f>'STEP1_業務棚卸（ルート点検）'!D17</f>
        <v>0</v>
      </c>
      <c r="E16" s="2">
        <f>'STEP1_業務棚卸（ルート点検）'!E17</f>
        <v>0</v>
      </c>
      <c r="F16" s="2"/>
      <c r="G16" s="2"/>
      <c r="H16" s="2"/>
      <c r="I16" s="2"/>
      <c r="J16" s="2"/>
      <c r="K16" s="2">
        <f t="shared" si="3"/>
        <v>0</v>
      </c>
      <c r="L16" s="2" t="str">
        <f t="shared" si="4"/>
        <v>人が担う（判断/責任が重い）</v>
      </c>
      <c r="M16" s="24"/>
      <c r="N16" s="2"/>
    </row>
    <row r="17" spans="1:14" x14ac:dyDescent="0.15">
      <c r="A17" s="2">
        <v>8</v>
      </c>
      <c r="B17" s="2" t="s">
        <v>71</v>
      </c>
      <c r="C17" s="2">
        <f>'STEP1_業務棚卸（ルート点検）'!B18</f>
        <v>0</v>
      </c>
      <c r="D17" s="2">
        <f>'STEP1_業務棚卸（ルート点検）'!D18</f>
        <v>0</v>
      </c>
      <c r="E17" s="2">
        <f>'STEP1_業務棚卸（ルート点検）'!E18</f>
        <v>0</v>
      </c>
      <c r="F17" s="2"/>
      <c r="G17" s="2"/>
      <c r="H17" s="2"/>
      <c r="I17" s="2"/>
      <c r="J17" s="2"/>
      <c r="K17" s="2">
        <f t="shared" si="3"/>
        <v>0</v>
      </c>
      <c r="L17" s="2" t="str">
        <f t="shared" si="4"/>
        <v>人が担う（判断/責任が重い）</v>
      </c>
      <c r="M17" s="24"/>
      <c r="N17" s="2"/>
    </row>
    <row r="18" spans="1:14" x14ac:dyDescent="0.15">
      <c r="A18" s="2">
        <v>9</v>
      </c>
      <c r="B18" s="2" t="s">
        <v>71</v>
      </c>
      <c r="C18" s="2">
        <f>'STEP1_業務棚卸（ルート点検）'!B19</f>
        <v>0</v>
      </c>
      <c r="D18" s="2">
        <f>'STEP1_業務棚卸（ルート点検）'!D19</f>
        <v>0</v>
      </c>
      <c r="E18" s="2">
        <f>'STEP1_業務棚卸（ルート点検）'!E19</f>
        <v>0</v>
      </c>
      <c r="F18" s="2"/>
      <c r="G18" s="2"/>
      <c r="H18" s="2"/>
      <c r="I18" s="2"/>
      <c r="J18" s="2"/>
      <c r="K18" s="2">
        <f t="shared" si="3"/>
        <v>0</v>
      </c>
      <c r="L18" s="2" t="str">
        <f t="shared" si="4"/>
        <v>人が担う（判断/責任が重い）</v>
      </c>
      <c r="M18" s="24"/>
      <c r="N18" s="2"/>
    </row>
    <row r="19" spans="1:14" x14ac:dyDescent="0.15">
      <c r="A19" s="2">
        <v>10</v>
      </c>
      <c r="B19" s="2" t="s">
        <v>71</v>
      </c>
      <c r="C19" s="2">
        <f>'STEP1_業務棚卸（ルート点検）'!B20</f>
        <v>0</v>
      </c>
      <c r="D19" s="2">
        <f>'STEP1_業務棚卸（ルート点検）'!D20</f>
        <v>0</v>
      </c>
      <c r="E19" s="2">
        <f>'STEP1_業務棚卸（ルート点検）'!E20</f>
        <v>0</v>
      </c>
      <c r="F19" s="2"/>
      <c r="G19" s="2"/>
      <c r="H19" s="2"/>
      <c r="I19" s="2"/>
      <c r="J19" s="2"/>
      <c r="K19" s="2">
        <f t="shared" si="3"/>
        <v>0</v>
      </c>
      <c r="L19" s="2" t="str">
        <f t="shared" si="4"/>
        <v>人が担う（判断/責任が重い）</v>
      </c>
      <c r="M19" s="24"/>
      <c r="N19" s="2"/>
    </row>
    <row r="20" spans="1:14" x14ac:dyDescent="0.15">
      <c r="A20" s="2">
        <v>11</v>
      </c>
      <c r="B20" s="2" t="s">
        <v>71</v>
      </c>
      <c r="C20" s="2">
        <f>'STEP1_業務棚卸（ルート点検）'!B21</f>
        <v>0</v>
      </c>
      <c r="D20" s="2">
        <f>'STEP1_業務棚卸（ルート点検）'!D21</f>
        <v>0</v>
      </c>
      <c r="E20" s="2">
        <f>'STEP1_業務棚卸（ルート点検）'!E21</f>
        <v>0</v>
      </c>
      <c r="F20" s="2"/>
      <c r="G20" s="2"/>
      <c r="H20" s="2"/>
      <c r="I20" s="2"/>
      <c r="J20" s="2"/>
      <c r="K20" s="2">
        <f t="shared" si="3"/>
        <v>0</v>
      </c>
      <c r="L20" s="2" t="str">
        <f t="shared" si="4"/>
        <v>人が担う（判断/責任が重い）</v>
      </c>
      <c r="M20" s="24"/>
      <c r="N20" s="2"/>
    </row>
    <row r="21" spans="1:14" x14ac:dyDescent="0.15">
      <c r="A21" s="2">
        <v>12</v>
      </c>
      <c r="B21" s="2" t="s">
        <v>71</v>
      </c>
      <c r="C21" s="2">
        <f>'STEP1_業務棚卸（ルート点検）'!B22</f>
        <v>0</v>
      </c>
      <c r="D21" s="2">
        <f>'STEP1_業務棚卸（ルート点検）'!D22</f>
        <v>0</v>
      </c>
      <c r="E21" s="2">
        <f>'STEP1_業務棚卸（ルート点検）'!E22</f>
        <v>0</v>
      </c>
      <c r="F21" s="2"/>
      <c r="G21" s="2"/>
      <c r="H21" s="2"/>
      <c r="I21" s="2"/>
      <c r="J21" s="2"/>
      <c r="K21" s="2">
        <f t="shared" si="3"/>
        <v>0</v>
      </c>
      <c r="L21" s="2" t="str">
        <f t="shared" si="4"/>
        <v>人が担う（判断/責任が重い）</v>
      </c>
      <c r="M21" s="24"/>
      <c r="N21" s="2"/>
    </row>
    <row r="22" spans="1:14" x14ac:dyDescent="0.15">
      <c r="A22" s="2">
        <v>13</v>
      </c>
      <c r="B22" s="2" t="s">
        <v>71</v>
      </c>
      <c r="C22" s="2">
        <f>'STEP1_業務棚卸（ルート点検）'!B23</f>
        <v>0</v>
      </c>
      <c r="D22" s="2">
        <f>'STEP1_業務棚卸（ルート点検）'!D23</f>
        <v>0</v>
      </c>
      <c r="E22" s="2">
        <f>'STEP1_業務棚卸（ルート点検）'!E23</f>
        <v>0</v>
      </c>
      <c r="F22" s="2"/>
      <c r="G22" s="2"/>
      <c r="H22" s="2"/>
      <c r="I22" s="2"/>
      <c r="J22" s="2"/>
      <c r="K22" s="2">
        <f t="shared" si="3"/>
        <v>0</v>
      </c>
      <c r="L22" s="2" t="str">
        <f t="shared" si="4"/>
        <v>人が担う（判断/責任が重い）</v>
      </c>
      <c r="M22" s="24"/>
      <c r="N22" s="2"/>
    </row>
    <row r="23" spans="1:14" x14ac:dyDescent="0.15">
      <c r="A23" s="2">
        <v>14</v>
      </c>
      <c r="B23" s="2" t="s">
        <v>71</v>
      </c>
      <c r="C23" s="2">
        <f>'STEP1_業務棚卸（ルート点検）'!B24</f>
        <v>0</v>
      </c>
      <c r="D23" s="2">
        <f>'STEP1_業務棚卸（ルート点検）'!D24</f>
        <v>0</v>
      </c>
      <c r="E23" s="2">
        <f>'STEP1_業務棚卸（ルート点検）'!E24</f>
        <v>0</v>
      </c>
      <c r="F23" s="2"/>
      <c r="G23" s="2"/>
      <c r="H23" s="2"/>
      <c r="I23" s="2"/>
      <c r="J23" s="2"/>
      <c r="K23" s="2">
        <f t="shared" si="3"/>
        <v>0</v>
      </c>
      <c r="L23" s="2" t="str">
        <f t="shared" si="4"/>
        <v>人が担う（判断/責任が重い）</v>
      </c>
      <c r="M23" s="24"/>
      <c r="N23" s="2"/>
    </row>
    <row r="24" spans="1:14" x14ac:dyDescent="0.15">
      <c r="A24" s="2">
        <v>15</v>
      </c>
      <c r="B24" s="2" t="s">
        <v>71</v>
      </c>
      <c r="C24" s="2">
        <f>'STEP1_業務棚卸（ルート点検）'!B25</f>
        <v>0</v>
      </c>
      <c r="D24" s="2">
        <f>'STEP1_業務棚卸（ルート点検）'!D25</f>
        <v>0</v>
      </c>
      <c r="E24" s="2">
        <f>'STEP1_業務棚卸（ルート点検）'!E25</f>
        <v>0</v>
      </c>
      <c r="F24" s="2"/>
      <c r="G24" s="2"/>
      <c r="H24" s="2"/>
      <c r="I24" s="2"/>
      <c r="J24" s="2"/>
      <c r="K24" s="2">
        <f t="shared" si="3"/>
        <v>0</v>
      </c>
      <c r="L24" s="2" t="str">
        <f t="shared" si="4"/>
        <v>人が担う（判断/責任が重い）</v>
      </c>
      <c r="M24" s="24"/>
      <c r="N24" s="2"/>
    </row>
    <row r="25" spans="1:14" x14ac:dyDescent="0.15">
      <c r="A25" s="2">
        <v>16</v>
      </c>
      <c r="B25" s="2" t="s">
        <v>71</v>
      </c>
      <c r="C25" s="2">
        <f>'STEP1_業務棚卸（ルート点検）'!B26</f>
        <v>0</v>
      </c>
      <c r="D25" s="2">
        <f>'STEP1_業務棚卸（ルート点検）'!D26</f>
        <v>0</v>
      </c>
      <c r="E25" s="2">
        <f>'STEP1_業務棚卸（ルート点検）'!E26</f>
        <v>0</v>
      </c>
      <c r="F25" s="2"/>
      <c r="G25" s="2"/>
      <c r="H25" s="2"/>
      <c r="I25" s="2"/>
      <c r="J25" s="2"/>
      <c r="K25" s="2">
        <f t="shared" si="3"/>
        <v>0</v>
      </c>
      <c r="L25" s="2" t="str">
        <f t="shared" si="4"/>
        <v>人が担う（判断/責任が重い）</v>
      </c>
      <c r="M25" s="24"/>
      <c r="N25" s="2"/>
    </row>
    <row r="26" spans="1:14" x14ac:dyDescent="0.15">
      <c r="A26" s="2">
        <v>17</v>
      </c>
      <c r="B26" s="2" t="s">
        <v>71</v>
      </c>
      <c r="C26" s="2">
        <f>'STEP1_業務棚卸（ルート点検）'!B27</f>
        <v>0</v>
      </c>
      <c r="D26" s="2">
        <f>'STEP1_業務棚卸（ルート点検）'!D27</f>
        <v>0</v>
      </c>
      <c r="E26" s="2">
        <f>'STEP1_業務棚卸（ルート点検）'!E27</f>
        <v>0</v>
      </c>
      <c r="F26" s="2"/>
      <c r="G26" s="2"/>
      <c r="H26" s="2"/>
      <c r="I26" s="2"/>
      <c r="J26" s="2"/>
      <c r="K26" s="2">
        <f t="shared" si="3"/>
        <v>0</v>
      </c>
      <c r="L26" s="2" t="str">
        <f t="shared" si="4"/>
        <v>人が担う（判断/責任が重い）</v>
      </c>
      <c r="M26" s="24"/>
      <c r="N26" s="2"/>
    </row>
    <row r="27" spans="1:14" x14ac:dyDescent="0.15">
      <c r="A27" s="2">
        <v>18</v>
      </c>
      <c r="B27" s="2" t="s">
        <v>71</v>
      </c>
      <c r="C27" s="2">
        <f>'STEP1_業務棚卸（ルート点検）'!B28</f>
        <v>0</v>
      </c>
      <c r="D27" s="2">
        <f>'STEP1_業務棚卸（ルート点検）'!D28</f>
        <v>0</v>
      </c>
      <c r="E27" s="2">
        <f>'STEP1_業務棚卸（ルート点検）'!E28</f>
        <v>0</v>
      </c>
      <c r="F27" s="2"/>
      <c r="G27" s="2"/>
      <c r="H27" s="2"/>
      <c r="I27" s="2"/>
      <c r="J27" s="2"/>
      <c r="K27" s="2">
        <f t="shared" si="3"/>
        <v>0</v>
      </c>
      <c r="L27" s="2" t="str">
        <f t="shared" si="4"/>
        <v>人が担う（判断/責任が重い）</v>
      </c>
      <c r="M27" s="24"/>
      <c r="N27" s="2"/>
    </row>
    <row r="28" spans="1:14" x14ac:dyDescent="0.15">
      <c r="A28" s="2">
        <v>19</v>
      </c>
      <c r="B28" s="2" t="s">
        <v>71</v>
      </c>
      <c r="C28" s="2">
        <f>'STEP1_業務棚卸（ルート点検）'!B29</f>
        <v>0</v>
      </c>
      <c r="D28" s="2">
        <f>'STEP1_業務棚卸（ルート点検）'!D29</f>
        <v>0</v>
      </c>
      <c r="E28" s="2">
        <f>'STEP1_業務棚卸（ルート点検）'!E29</f>
        <v>0</v>
      </c>
      <c r="F28" s="2"/>
      <c r="G28" s="2"/>
      <c r="H28" s="2"/>
      <c r="I28" s="2"/>
      <c r="J28" s="2"/>
      <c r="K28" s="2">
        <f t="shared" si="3"/>
        <v>0</v>
      </c>
      <c r="L28" s="2" t="str">
        <f t="shared" si="4"/>
        <v>人が担う（判断/責任が重い）</v>
      </c>
      <c r="M28" s="24"/>
      <c r="N28" s="2"/>
    </row>
    <row r="29" spans="1:14" x14ac:dyDescent="0.15">
      <c r="A29" s="2">
        <v>20</v>
      </c>
      <c r="B29" s="2" t="s">
        <v>71</v>
      </c>
      <c r="C29" s="2">
        <f>'STEP1_業務棚卸（ルート点検）'!B30</f>
        <v>0</v>
      </c>
      <c r="D29" s="2">
        <f>'STEP1_業務棚卸（ルート点検）'!D30</f>
        <v>0</v>
      </c>
      <c r="E29" s="2">
        <f>'STEP1_業務棚卸（ルート点検）'!E30</f>
        <v>0</v>
      </c>
      <c r="F29" s="2"/>
      <c r="G29" s="2"/>
      <c r="H29" s="2"/>
      <c r="I29" s="2"/>
      <c r="J29" s="2"/>
      <c r="K29" s="2">
        <f t="shared" si="3"/>
        <v>0</v>
      </c>
      <c r="L29" s="2" t="str">
        <f t="shared" si="4"/>
        <v>人が担う（判断/責任が重い）</v>
      </c>
      <c r="M29" s="24"/>
      <c r="N29" s="2"/>
    </row>
    <row r="30" spans="1:14" x14ac:dyDescent="0.15">
      <c r="A30" s="2">
        <v>21</v>
      </c>
      <c r="B30" s="2" t="s">
        <v>71</v>
      </c>
      <c r="C30" s="2">
        <f>'STEP1_業務棚卸（ルート点検）'!B31</f>
        <v>0</v>
      </c>
      <c r="D30" s="2">
        <f>'STEP1_業務棚卸（ルート点検）'!D31</f>
        <v>0</v>
      </c>
      <c r="E30" s="2">
        <f>'STEP1_業務棚卸（ルート点検）'!E31</f>
        <v>0</v>
      </c>
      <c r="F30" s="2"/>
      <c r="G30" s="2"/>
      <c r="H30" s="2"/>
      <c r="I30" s="2"/>
      <c r="J30" s="2"/>
      <c r="K30" s="2">
        <f t="shared" si="3"/>
        <v>0</v>
      </c>
      <c r="L30" s="2" t="str">
        <f t="shared" si="4"/>
        <v>人が担う（判断/責任が重い）</v>
      </c>
      <c r="M30" s="24"/>
      <c r="N30" s="2"/>
    </row>
    <row r="31" spans="1:14" x14ac:dyDescent="0.15">
      <c r="A31" s="2">
        <v>22</v>
      </c>
      <c r="B31" s="2" t="s">
        <v>71</v>
      </c>
      <c r="C31" s="2">
        <f>'STEP1_業務棚卸（ルート点検）'!B32</f>
        <v>0</v>
      </c>
      <c r="D31" s="2">
        <f>'STEP1_業務棚卸（ルート点検）'!D32</f>
        <v>0</v>
      </c>
      <c r="E31" s="2">
        <f>'STEP1_業務棚卸（ルート点検）'!E32</f>
        <v>0</v>
      </c>
      <c r="F31" s="2"/>
      <c r="G31" s="2"/>
      <c r="H31" s="2"/>
      <c r="I31" s="2"/>
      <c r="J31" s="2"/>
      <c r="K31" s="2">
        <f t="shared" si="3"/>
        <v>0</v>
      </c>
      <c r="L31" s="2" t="str">
        <f t="shared" si="4"/>
        <v>人が担う（判断/責任が重い）</v>
      </c>
      <c r="M31" s="24"/>
      <c r="N31" s="2"/>
    </row>
    <row r="32" spans="1:14" x14ac:dyDescent="0.15">
      <c r="A32" s="2">
        <v>23</v>
      </c>
      <c r="B32" s="2" t="s">
        <v>71</v>
      </c>
      <c r="C32" s="2">
        <f>'STEP1_業務棚卸（ルート点検）'!B33</f>
        <v>0</v>
      </c>
      <c r="D32" s="2">
        <f>'STEP1_業務棚卸（ルート点検）'!D33</f>
        <v>0</v>
      </c>
      <c r="E32" s="2">
        <f>'STEP1_業務棚卸（ルート点検）'!E33</f>
        <v>0</v>
      </c>
      <c r="F32" s="2"/>
      <c r="G32" s="2"/>
      <c r="H32" s="2"/>
      <c r="I32" s="2"/>
      <c r="J32" s="2"/>
      <c r="K32" s="2">
        <f t="shared" si="3"/>
        <v>0</v>
      </c>
      <c r="L32" s="2" t="str">
        <f t="shared" si="4"/>
        <v>人が担う（判断/責任が重い）</v>
      </c>
      <c r="M32" s="24"/>
      <c r="N32" s="2"/>
    </row>
    <row r="33" spans="1:14" x14ac:dyDescent="0.15">
      <c r="A33" s="2">
        <v>24</v>
      </c>
      <c r="B33" s="2" t="s">
        <v>71</v>
      </c>
      <c r="C33" s="2">
        <f>'STEP1_業務棚卸（ルート点検）'!B34</f>
        <v>0</v>
      </c>
      <c r="D33" s="2">
        <f>'STEP1_業務棚卸（ルート点検）'!D34</f>
        <v>0</v>
      </c>
      <c r="E33" s="2">
        <f>'STEP1_業務棚卸（ルート点検）'!E34</f>
        <v>0</v>
      </c>
      <c r="F33" s="2"/>
      <c r="G33" s="2"/>
      <c r="H33" s="2"/>
      <c r="I33" s="2"/>
      <c r="J33" s="2"/>
      <c r="K33" s="2">
        <f t="shared" si="3"/>
        <v>0</v>
      </c>
      <c r="L33" s="2" t="str">
        <f t="shared" si="4"/>
        <v>人が担う（判断/責任が重い）</v>
      </c>
      <c r="M33" s="24"/>
      <c r="N33" s="2"/>
    </row>
    <row r="34" spans="1:14" x14ac:dyDescent="0.15">
      <c r="A34" s="2">
        <v>25</v>
      </c>
      <c r="B34" s="2" t="s">
        <v>71</v>
      </c>
      <c r="C34" s="2">
        <f>'STEP1_業務棚卸（ルート点検）'!B35</f>
        <v>0</v>
      </c>
      <c r="D34" s="2">
        <f>'STEP1_業務棚卸（ルート点検）'!D35</f>
        <v>0</v>
      </c>
      <c r="E34" s="2">
        <f>'STEP1_業務棚卸（ルート点検）'!E35</f>
        <v>0</v>
      </c>
      <c r="F34" s="2"/>
      <c r="G34" s="2"/>
      <c r="H34" s="2"/>
      <c r="I34" s="2"/>
      <c r="J34" s="2"/>
      <c r="K34" s="2">
        <f t="shared" si="3"/>
        <v>0</v>
      </c>
      <c r="L34" s="2" t="str">
        <f t="shared" si="4"/>
        <v>人が担う（判断/責任が重い）</v>
      </c>
      <c r="M34" s="24"/>
      <c r="N34" s="2"/>
    </row>
    <row r="35" spans="1:14" x14ac:dyDescent="0.15">
      <c r="A35" s="2">
        <v>26</v>
      </c>
      <c r="B35" s="2" t="s">
        <v>71</v>
      </c>
      <c r="C35" s="2">
        <f>'STEP1_業務棚卸（ルート点検）'!B36</f>
        <v>0</v>
      </c>
      <c r="D35" s="2">
        <f>'STEP1_業務棚卸（ルート点検）'!D36</f>
        <v>0</v>
      </c>
      <c r="E35" s="2">
        <f>'STEP1_業務棚卸（ルート点検）'!E36</f>
        <v>0</v>
      </c>
      <c r="F35" s="2"/>
      <c r="G35" s="2"/>
      <c r="H35" s="2"/>
      <c r="I35" s="2"/>
      <c r="J35" s="2"/>
      <c r="K35" s="2">
        <f t="shared" si="3"/>
        <v>0</v>
      </c>
      <c r="L35" s="2" t="str">
        <f t="shared" si="4"/>
        <v>人が担う（判断/責任が重い）</v>
      </c>
      <c r="M35" s="24"/>
      <c r="N35" s="2"/>
    </row>
    <row r="36" spans="1:14" x14ac:dyDescent="0.15">
      <c r="A36" s="2">
        <v>27</v>
      </c>
      <c r="B36" s="2" t="s">
        <v>71</v>
      </c>
      <c r="C36" s="2">
        <f>'STEP1_業務棚卸（ルート点検）'!B37</f>
        <v>0</v>
      </c>
      <c r="D36" s="2">
        <f>'STEP1_業務棚卸（ルート点検）'!D37</f>
        <v>0</v>
      </c>
      <c r="E36" s="2">
        <f>'STEP1_業務棚卸（ルート点検）'!E37</f>
        <v>0</v>
      </c>
      <c r="F36" s="2"/>
      <c r="G36" s="2"/>
      <c r="H36" s="2"/>
      <c r="I36" s="2"/>
      <c r="J36" s="2"/>
      <c r="K36" s="2">
        <f t="shared" si="3"/>
        <v>0</v>
      </c>
      <c r="L36" s="2" t="str">
        <f t="shared" si="4"/>
        <v>人が担う（判断/責任が重い）</v>
      </c>
      <c r="M36" s="24"/>
      <c r="N36" s="2"/>
    </row>
    <row r="37" spans="1:14" x14ac:dyDescent="0.15">
      <c r="A37" s="2">
        <v>28</v>
      </c>
      <c r="B37" s="2" t="s">
        <v>71</v>
      </c>
      <c r="C37" s="2">
        <f>'STEP1_業務棚卸（ルート点検）'!B38</f>
        <v>0</v>
      </c>
      <c r="D37" s="2">
        <f>'STEP1_業務棚卸（ルート点検）'!D38</f>
        <v>0</v>
      </c>
      <c r="E37" s="2">
        <f>'STEP1_業務棚卸（ルート点検）'!E38</f>
        <v>0</v>
      </c>
      <c r="F37" s="2"/>
      <c r="G37" s="2"/>
      <c r="H37" s="2"/>
      <c r="I37" s="2"/>
      <c r="J37" s="2"/>
      <c r="K37" s="2">
        <f t="shared" si="3"/>
        <v>0</v>
      </c>
      <c r="L37" s="2" t="str">
        <f t="shared" si="4"/>
        <v>人が担う（判断/責任が重い）</v>
      </c>
      <c r="M37" s="24"/>
      <c r="N37" s="2"/>
    </row>
    <row r="38" spans="1:14" x14ac:dyDescent="0.15">
      <c r="A38" s="2">
        <v>29</v>
      </c>
      <c r="B38" s="2" t="s">
        <v>71</v>
      </c>
      <c r="C38" s="2">
        <f>'STEP1_業務棚卸（ルート点検）'!B39</f>
        <v>0</v>
      </c>
      <c r="D38" s="2">
        <f>'STEP1_業務棚卸（ルート点検）'!D39</f>
        <v>0</v>
      </c>
      <c r="E38" s="2">
        <f>'STEP1_業務棚卸（ルート点検）'!E39</f>
        <v>0</v>
      </c>
      <c r="F38" s="2"/>
      <c r="G38" s="2"/>
      <c r="H38" s="2"/>
      <c r="I38" s="2"/>
      <c r="J38" s="2"/>
      <c r="K38" s="2">
        <f t="shared" si="3"/>
        <v>0</v>
      </c>
      <c r="L38" s="2" t="str">
        <f t="shared" si="4"/>
        <v>人が担う（判断/責任が重い）</v>
      </c>
      <c r="M38" s="24"/>
      <c r="N38" s="2"/>
    </row>
    <row r="39" spans="1:14" x14ac:dyDescent="0.15">
      <c r="A39" s="2">
        <v>30</v>
      </c>
      <c r="B39" s="2" t="s">
        <v>71</v>
      </c>
      <c r="C39" s="2">
        <f>'STEP1_業務棚卸（ルート点検）'!B40</f>
        <v>0</v>
      </c>
      <c r="D39" s="2">
        <f>'STEP1_業務棚卸（ルート点検）'!D40</f>
        <v>0</v>
      </c>
      <c r="E39" s="2">
        <f>'STEP1_業務棚卸（ルート点検）'!E40</f>
        <v>0</v>
      </c>
      <c r="F39" s="2"/>
      <c r="G39" s="2"/>
      <c r="H39" s="2"/>
      <c r="I39" s="2"/>
      <c r="J39" s="2"/>
      <c r="K39" s="2">
        <f t="shared" si="3"/>
        <v>0</v>
      </c>
      <c r="L39" s="2" t="str">
        <f t="shared" si="4"/>
        <v>人が担う（判断/責任が重い）</v>
      </c>
      <c r="M39" s="24"/>
      <c r="N39" s="2"/>
    </row>
    <row r="40" spans="1:14" x14ac:dyDescent="0.15">
      <c r="A40" s="2">
        <v>31</v>
      </c>
      <c r="B40" s="2" t="s">
        <v>71</v>
      </c>
      <c r="C40" s="2">
        <f>'STEP1_業務棚卸（ルート点検）'!B41</f>
        <v>0</v>
      </c>
      <c r="D40" s="2">
        <f>'STEP1_業務棚卸（ルート点検）'!D41</f>
        <v>0</v>
      </c>
      <c r="E40" s="2">
        <f>'STEP1_業務棚卸（ルート点検）'!E41</f>
        <v>0</v>
      </c>
      <c r="F40" s="2"/>
      <c r="G40" s="2"/>
      <c r="H40" s="2"/>
      <c r="I40" s="2"/>
      <c r="J40" s="2"/>
      <c r="K40" s="2">
        <f t="shared" ref="K40:K103" si="5">SUM(F40:J40)</f>
        <v>0</v>
      </c>
      <c r="L40" s="2" t="str">
        <f t="shared" ref="L40:L103" si="6">IF(K40="","",IF(AND(K40&gt;=20,I40&gt;=4),"自動化しやすい（Do中心）",IF(AND(K40&gt;=15,I40&gt;=3),"要検討（条件次第）","人が担う（判断/責任が重い）")))</f>
        <v>人が担う（判断/責任が重い）</v>
      </c>
      <c r="M40" s="24"/>
      <c r="N40" s="2"/>
    </row>
    <row r="41" spans="1:14" x14ac:dyDescent="0.15">
      <c r="A41" s="2">
        <v>32</v>
      </c>
      <c r="B41" s="2" t="s">
        <v>71</v>
      </c>
      <c r="C41" s="2">
        <f>'STEP1_業務棚卸（ルート点検）'!B42</f>
        <v>0</v>
      </c>
      <c r="D41" s="2">
        <f>'STEP1_業務棚卸（ルート点検）'!D42</f>
        <v>0</v>
      </c>
      <c r="E41" s="2">
        <f>'STEP1_業務棚卸（ルート点検）'!E42</f>
        <v>0</v>
      </c>
      <c r="F41" s="2"/>
      <c r="G41" s="2"/>
      <c r="H41" s="2"/>
      <c r="I41" s="2"/>
      <c r="J41" s="2"/>
      <c r="K41" s="2">
        <f t="shared" si="5"/>
        <v>0</v>
      </c>
      <c r="L41" s="2" t="str">
        <f t="shared" si="6"/>
        <v>人が担う（判断/責任が重い）</v>
      </c>
      <c r="M41" s="24"/>
      <c r="N41" s="2"/>
    </row>
    <row r="42" spans="1:14" x14ac:dyDescent="0.15">
      <c r="A42" s="2">
        <v>33</v>
      </c>
      <c r="B42" s="2" t="s">
        <v>71</v>
      </c>
      <c r="C42" s="2">
        <f>'STEP1_業務棚卸（ルート点検）'!B43</f>
        <v>0</v>
      </c>
      <c r="D42" s="2">
        <f>'STEP1_業務棚卸（ルート点検）'!D43</f>
        <v>0</v>
      </c>
      <c r="E42" s="2">
        <f>'STEP1_業務棚卸（ルート点検）'!E43</f>
        <v>0</v>
      </c>
      <c r="F42" s="2"/>
      <c r="G42" s="2"/>
      <c r="H42" s="2"/>
      <c r="I42" s="2"/>
      <c r="J42" s="2"/>
      <c r="K42" s="2">
        <f t="shared" si="5"/>
        <v>0</v>
      </c>
      <c r="L42" s="2" t="str">
        <f t="shared" si="6"/>
        <v>人が担う（判断/責任が重い）</v>
      </c>
      <c r="M42" s="24"/>
      <c r="N42" s="2"/>
    </row>
    <row r="43" spans="1:14" x14ac:dyDescent="0.15">
      <c r="A43" s="2">
        <v>34</v>
      </c>
      <c r="B43" s="2" t="s">
        <v>71</v>
      </c>
      <c r="C43" s="2">
        <f>'STEP1_業務棚卸（ルート点検）'!B44</f>
        <v>0</v>
      </c>
      <c r="D43" s="2">
        <f>'STEP1_業務棚卸（ルート点検）'!D44</f>
        <v>0</v>
      </c>
      <c r="E43" s="2">
        <f>'STEP1_業務棚卸（ルート点検）'!E44</f>
        <v>0</v>
      </c>
      <c r="F43" s="2"/>
      <c r="G43" s="2"/>
      <c r="H43" s="2"/>
      <c r="I43" s="2"/>
      <c r="J43" s="2"/>
      <c r="K43" s="2">
        <f t="shared" si="5"/>
        <v>0</v>
      </c>
      <c r="L43" s="2" t="str">
        <f t="shared" si="6"/>
        <v>人が担う（判断/責任が重い）</v>
      </c>
      <c r="M43" s="24"/>
      <c r="N43" s="2"/>
    </row>
    <row r="44" spans="1:14" x14ac:dyDescent="0.15">
      <c r="A44" s="2">
        <v>35</v>
      </c>
      <c r="B44" s="2" t="s">
        <v>71</v>
      </c>
      <c r="C44" s="2">
        <f>'STEP1_業務棚卸（ルート点検）'!B45</f>
        <v>0</v>
      </c>
      <c r="D44" s="2">
        <f>'STEP1_業務棚卸（ルート点検）'!D45</f>
        <v>0</v>
      </c>
      <c r="E44" s="2">
        <f>'STEP1_業務棚卸（ルート点検）'!E45</f>
        <v>0</v>
      </c>
      <c r="F44" s="2"/>
      <c r="G44" s="2"/>
      <c r="H44" s="2"/>
      <c r="I44" s="2"/>
      <c r="J44" s="2"/>
      <c r="K44" s="2">
        <f t="shared" si="5"/>
        <v>0</v>
      </c>
      <c r="L44" s="2" t="str">
        <f t="shared" si="6"/>
        <v>人が担う（判断/責任が重い）</v>
      </c>
      <c r="M44" s="24"/>
      <c r="N44" s="2"/>
    </row>
    <row r="45" spans="1:14" x14ac:dyDescent="0.15">
      <c r="A45" s="2">
        <v>36</v>
      </c>
      <c r="B45" s="2" t="s">
        <v>71</v>
      </c>
      <c r="C45" s="2">
        <f>'STEP1_業務棚卸（ルート点検）'!B46</f>
        <v>0</v>
      </c>
      <c r="D45" s="2">
        <f>'STEP1_業務棚卸（ルート点検）'!D46</f>
        <v>0</v>
      </c>
      <c r="E45" s="2">
        <f>'STEP1_業務棚卸（ルート点検）'!E46</f>
        <v>0</v>
      </c>
      <c r="F45" s="2"/>
      <c r="G45" s="2"/>
      <c r="H45" s="2"/>
      <c r="I45" s="2"/>
      <c r="J45" s="2"/>
      <c r="K45" s="2">
        <f t="shared" si="5"/>
        <v>0</v>
      </c>
      <c r="L45" s="2" t="str">
        <f t="shared" si="6"/>
        <v>人が担う（判断/責任が重い）</v>
      </c>
      <c r="M45" s="24"/>
      <c r="N45" s="2"/>
    </row>
    <row r="46" spans="1:14" x14ac:dyDescent="0.15">
      <c r="A46" s="2">
        <v>37</v>
      </c>
      <c r="B46" s="2" t="s">
        <v>71</v>
      </c>
      <c r="C46" s="2">
        <f>'STEP1_業務棚卸（ルート点検）'!B47</f>
        <v>0</v>
      </c>
      <c r="D46" s="2">
        <f>'STEP1_業務棚卸（ルート点検）'!D47</f>
        <v>0</v>
      </c>
      <c r="E46" s="2">
        <f>'STEP1_業務棚卸（ルート点検）'!E47</f>
        <v>0</v>
      </c>
      <c r="F46" s="2"/>
      <c r="G46" s="2"/>
      <c r="H46" s="2"/>
      <c r="I46" s="2"/>
      <c r="J46" s="2"/>
      <c r="K46" s="2">
        <f t="shared" si="5"/>
        <v>0</v>
      </c>
      <c r="L46" s="2" t="str">
        <f t="shared" si="6"/>
        <v>人が担う（判断/責任が重い）</v>
      </c>
      <c r="M46" s="24"/>
      <c r="N46" s="2"/>
    </row>
    <row r="47" spans="1:14" x14ac:dyDescent="0.15">
      <c r="A47" s="2">
        <v>38</v>
      </c>
      <c r="B47" s="2" t="s">
        <v>71</v>
      </c>
      <c r="C47" s="2">
        <f>'STEP1_業務棚卸（ルート点検）'!B48</f>
        <v>0</v>
      </c>
      <c r="D47" s="2">
        <f>'STEP1_業務棚卸（ルート点検）'!D48</f>
        <v>0</v>
      </c>
      <c r="E47" s="2">
        <f>'STEP1_業務棚卸（ルート点検）'!E48</f>
        <v>0</v>
      </c>
      <c r="F47" s="2"/>
      <c r="G47" s="2"/>
      <c r="H47" s="2"/>
      <c r="I47" s="2"/>
      <c r="J47" s="2"/>
      <c r="K47" s="2">
        <f t="shared" si="5"/>
        <v>0</v>
      </c>
      <c r="L47" s="2" t="str">
        <f t="shared" si="6"/>
        <v>人が担う（判断/責任が重い）</v>
      </c>
      <c r="M47" s="24"/>
      <c r="N47" s="2"/>
    </row>
    <row r="48" spans="1:14" x14ac:dyDescent="0.15">
      <c r="A48" s="2">
        <v>39</v>
      </c>
      <c r="B48" s="2" t="s">
        <v>71</v>
      </c>
      <c r="C48" s="2">
        <f>'STEP1_業務棚卸（ルート点検）'!B49</f>
        <v>0</v>
      </c>
      <c r="D48" s="2">
        <f>'STEP1_業務棚卸（ルート点検）'!D49</f>
        <v>0</v>
      </c>
      <c r="E48" s="2">
        <f>'STEP1_業務棚卸（ルート点検）'!E49</f>
        <v>0</v>
      </c>
      <c r="F48" s="2"/>
      <c r="G48" s="2"/>
      <c r="H48" s="2"/>
      <c r="I48" s="2"/>
      <c r="J48" s="2"/>
      <c r="K48" s="2">
        <f t="shared" si="5"/>
        <v>0</v>
      </c>
      <c r="L48" s="2" t="str">
        <f t="shared" si="6"/>
        <v>人が担う（判断/責任が重い）</v>
      </c>
      <c r="M48" s="24"/>
      <c r="N48" s="2"/>
    </row>
    <row r="49" spans="1:14" x14ac:dyDescent="0.15">
      <c r="A49" s="2">
        <v>40</v>
      </c>
      <c r="B49" s="2" t="s">
        <v>71</v>
      </c>
      <c r="C49" s="2">
        <f>'STEP1_業務棚卸（ルート点検）'!B50</f>
        <v>0</v>
      </c>
      <c r="D49" s="2">
        <f>'STEP1_業務棚卸（ルート点検）'!D50</f>
        <v>0</v>
      </c>
      <c r="E49" s="2">
        <f>'STEP1_業務棚卸（ルート点検）'!E50</f>
        <v>0</v>
      </c>
      <c r="F49" s="2"/>
      <c r="G49" s="2"/>
      <c r="H49" s="2"/>
      <c r="I49" s="2"/>
      <c r="J49" s="2"/>
      <c r="K49" s="2">
        <f t="shared" si="5"/>
        <v>0</v>
      </c>
      <c r="L49" s="2" t="str">
        <f t="shared" si="6"/>
        <v>人が担う（判断/責任が重い）</v>
      </c>
      <c r="M49" s="24"/>
      <c r="N49" s="2"/>
    </row>
    <row r="50" spans="1:14" x14ac:dyDescent="0.15">
      <c r="A50" s="2">
        <v>41</v>
      </c>
      <c r="B50" s="2" t="s">
        <v>71</v>
      </c>
      <c r="C50" s="2">
        <f>'STEP1_業務棚卸（ルート点検）'!B51</f>
        <v>0</v>
      </c>
      <c r="D50" s="2">
        <f>'STEP1_業務棚卸（ルート点検）'!D51</f>
        <v>0</v>
      </c>
      <c r="E50" s="2">
        <f>'STEP1_業務棚卸（ルート点検）'!E51</f>
        <v>0</v>
      </c>
      <c r="F50" s="2"/>
      <c r="G50" s="2"/>
      <c r="H50" s="2"/>
      <c r="I50" s="2"/>
      <c r="J50" s="2"/>
      <c r="K50" s="2">
        <f t="shared" si="5"/>
        <v>0</v>
      </c>
      <c r="L50" s="2" t="str">
        <f t="shared" si="6"/>
        <v>人が担う（判断/責任が重い）</v>
      </c>
      <c r="M50" s="24"/>
      <c r="N50" s="2"/>
    </row>
    <row r="51" spans="1:14" x14ac:dyDescent="0.15">
      <c r="A51" s="2">
        <v>42</v>
      </c>
      <c r="B51" s="2" t="s">
        <v>71</v>
      </c>
      <c r="C51" s="2">
        <f>'STEP1_業務棚卸（ルート点検）'!B52</f>
        <v>0</v>
      </c>
      <c r="D51" s="2">
        <f>'STEP1_業務棚卸（ルート点検）'!D52</f>
        <v>0</v>
      </c>
      <c r="E51" s="2">
        <f>'STEP1_業務棚卸（ルート点検）'!E52</f>
        <v>0</v>
      </c>
      <c r="F51" s="2"/>
      <c r="G51" s="2"/>
      <c r="H51" s="2"/>
      <c r="I51" s="2"/>
      <c r="J51" s="2"/>
      <c r="K51" s="2">
        <f t="shared" si="5"/>
        <v>0</v>
      </c>
      <c r="L51" s="2" t="str">
        <f t="shared" si="6"/>
        <v>人が担う（判断/責任が重い）</v>
      </c>
      <c r="M51" s="24"/>
      <c r="N51" s="2"/>
    </row>
    <row r="52" spans="1:14" x14ac:dyDescent="0.15">
      <c r="A52" s="2">
        <v>43</v>
      </c>
      <c r="B52" s="2" t="s">
        <v>71</v>
      </c>
      <c r="C52" s="2">
        <f>'STEP1_業務棚卸（ルート点検）'!B53</f>
        <v>0</v>
      </c>
      <c r="D52" s="2">
        <f>'STEP1_業務棚卸（ルート点検）'!D53</f>
        <v>0</v>
      </c>
      <c r="E52" s="2">
        <f>'STEP1_業務棚卸（ルート点検）'!E53</f>
        <v>0</v>
      </c>
      <c r="F52" s="2"/>
      <c r="G52" s="2"/>
      <c r="H52" s="2"/>
      <c r="I52" s="2"/>
      <c r="J52" s="2"/>
      <c r="K52" s="2">
        <f t="shared" si="5"/>
        <v>0</v>
      </c>
      <c r="L52" s="2" t="str">
        <f t="shared" si="6"/>
        <v>人が担う（判断/責任が重い）</v>
      </c>
      <c r="M52" s="24"/>
      <c r="N52" s="2"/>
    </row>
    <row r="53" spans="1:14" x14ac:dyDescent="0.15">
      <c r="A53" s="2">
        <v>44</v>
      </c>
      <c r="B53" s="2" t="s">
        <v>71</v>
      </c>
      <c r="C53" s="2">
        <f>'STEP1_業務棚卸（ルート点検）'!B54</f>
        <v>0</v>
      </c>
      <c r="D53" s="2">
        <f>'STEP1_業務棚卸（ルート点検）'!D54</f>
        <v>0</v>
      </c>
      <c r="E53" s="2">
        <f>'STEP1_業務棚卸（ルート点検）'!E54</f>
        <v>0</v>
      </c>
      <c r="F53" s="2"/>
      <c r="G53" s="2"/>
      <c r="H53" s="2"/>
      <c r="I53" s="2"/>
      <c r="J53" s="2"/>
      <c r="K53" s="2">
        <f t="shared" si="5"/>
        <v>0</v>
      </c>
      <c r="L53" s="2" t="str">
        <f t="shared" si="6"/>
        <v>人が担う（判断/責任が重い）</v>
      </c>
      <c r="M53" s="24"/>
      <c r="N53" s="2"/>
    </row>
    <row r="54" spans="1:14" x14ac:dyDescent="0.15">
      <c r="A54" s="2">
        <v>45</v>
      </c>
      <c r="B54" s="2" t="s">
        <v>71</v>
      </c>
      <c r="C54" s="2">
        <f>'STEP1_業務棚卸（ルート点検）'!B55</f>
        <v>0</v>
      </c>
      <c r="D54" s="2">
        <f>'STEP1_業務棚卸（ルート点検）'!D55</f>
        <v>0</v>
      </c>
      <c r="E54" s="2">
        <f>'STEP1_業務棚卸（ルート点検）'!E55</f>
        <v>0</v>
      </c>
      <c r="F54" s="2"/>
      <c r="G54" s="2"/>
      <c r="H54" s="2"/>
      <c r="I54" s="2"/>
      <c r="J54" s="2"/>
      <c r="K54" s="2">
        <f t="shared" si="5"/>
        <v>0</v>
      </c>
      <c r="L54" s="2" t="str">
        <f t="shared" si="6"/>
        <v>人が担う（判断/責任が重い）</v>
      </c>
      <c r="M54" s="24"/>
      <c r="N54" s="2"/>
    </row>
    <row r="55" spans="1:14" x14ac:dyDescent="0.15">
      <c r="A55" s="2">
        <v>46</v>
      </c>
      <c r="B55" s="2" t="s">
        <v>71</v>
      </c>
      <c r="C55" s="2">
        <f>'STEP1_業務棚卸（ルート点検）'!B56</f>
        <v>0</v>
      </c>
      <c r="D55" s="2">
        <f>'STEP1_業務棚卸（ルート点検）'!D56</f>
        <v>0</v>
      </c>
      <c r="E55" s="2">
        <f>'STEP1_業務棚卸（ルート点検）'!E56</f>
        <v>0</v>
      </c>
      <c r="F55" s="2"/>
      <c r="G55" s="2"/>
      <c r="H55" s="2"/>
      <c r="I55" s="2"/>
      <c r="J55" s="2"/>
      <c r="K55" s="2">
        <f t="shared" si="5"/>
        <v>0</v>
      </c>
      <c r="L55" s="2" t="str">
        <f t="shared" si="6"/>
        <v>人が担う（判断/責任が重い）</v>
      </c>
      <c r="M55" s="24"/>
      <c r="N55" s="2"/>
    </row>
    <row r="56" spans="1:14" x14ac:dyDescent="0.15">
      <c r="A56" s="2">
        <v>47</v>
      </c>
      <c r="B56" s="2" t="s">
        <v>71</v>
      </c>
      <c r="C56" s="2">
        <f>'STEP1_業務棚卸（ルート点検）'!B57</f>
        <v>0</v>
      </c>
      <c r="D56" s="2">
        <f>'STEP1_業務棚卸（ルート点検）'!D57</f>
        <v>0</v>
      </c>
      <c r="E56" s="2">
        <f>'STEP1_業務棚卸（ルート点検）'!E57</f>
        <v>0</v>
      </c>
      <c r="F56" s="2"/>
      <c r="G56" s="2"/>
      <c r="H56" s="2"/>
      <c r="I56" s="2"/>
      <c r="J56" s="2"/>
      <c r="K56" s="2">
        <f t="shared" si="5"/>
        <v>0</v>
      </c>
      <c r="L56" s="2" t="str">
        <f t="shared" si="6"/>
        <v>人が担う（判断/責任が重い）</v>
      </c>
      <c r="M56" s="24"/>
      <c r="N56" s="2"/>
    </row>
    <row r="57" spans="1:14" x14ac:dyDescent="0.15">
      <c r="A57" s="2">
        <v>48</v>
      </c>
      <c r="B57" s="2" t="s">
        <v>71</v>
      </c>
      <c r="C57" s="2">
        <f>'STEP1_業務棚卸（ルート点検）'!B58</f>
        <v>0</v>
      </c>
      <c r="D57" s="2">
        <f>'STEP1_業務棚卸（ルート点検）'!D58</f>
        <v>0</v>
      </c>
      <c r="E57" s="2">
        <f>'STEP1_業務棚卸（ルート点検）'!E58</f>
        <v>0</v>
      </c>
      <c r="F57" s="2"/>
      <c r="G57" s="2"/>
      <c r="H57" s="2"/>
      <c r="I57" s="2"/>
      <c r="J57" s="2"/>
      <c r="K57" s="2">
        <f t="shared" si="5"/>
        <v>0</v>
      </c>
      <c r="L57" s="2" t="str">
        <f t="shared" si="6"/>
        <v>人が担う（判断/責任が重い）</v>
      </c>
      <c r="M57" s="24"/>
      <c r="N57" s="2"/>
    </row>
    <row r="58" spans="1:14" x14ac:dyDescent="0.15">
      <c r="A58" s="2">
        <v>49</v>
      </c>
      <c r="B58" s="2" t="s">
        <v>71</v>
      </c>
      <c r="C58" s="2">
        <f>'STEP1_業務棚卸（ルート点検）'!B59</f>
        <v>0</v>
      </c>
      <c r="D58" s="2">
        <f>'STEP1_業務棚卸（ルート点検）'!D59</f>
        <v>0</v>
      </c>
      <c r="E58" s="2">
        <f>'STEP1_業務棚卸（ルート点検）'!E59</f>
        <v>0</v>
      </c>
      <c r="F58" s="2"/>
      <c r="G58" s="2"/>
      <c r="H58" s="2"/>
      <c r="I58" s="2"/>
      <c r="J58" s="2"/>
      <c r="K58" s="2">
        <f t="shared" si="5"/>
        <v>0</v>
      </c>
      <c r="L58" s="2" t="str">
        <f t="shared" si="6"/>
        <v>人が担う（判断/責任が重い）</v>
      </c>
      <c r="M58" s="24"/>
      <c r="N58" s="2"/>
    </row>
    <row r="59" spans="1:14" x14ac:dyDescent="0.15">
      <c r="A59" s="2">
        <v>50</v>
      </c>
      <c r="B59" s="2" t="s">
        <v>71</v>
      </c>
      <c r="C59" s="2">
        <f>'STEP1_業務棚卸（ルート点検）'!B60</f>
        <v>0</v>
      </c>
      <c r="D59" s="2">
        <f>'STEP1_業務棚卸（ルート点検）'!D60</f>
        <v>0</v>
      </c>
      <c r="E59" s="2">
        <f>'STEP1_業務棚卸（ルート点検）'!E60</f>
        <v>0</v>
      </c>
      <c r="F59" s="2"/>
      <c r="G59" s="2"/>
      <c r="H59" s="2"/>
      <c r="I59" s="2"/>
      <c r="J59" s="2"/>
      <c r="K59" s="2">
        <f t="shared" si="5"/>
        <v>0</v>
      </c>
      <c r="L59" s="2" t="str">
        <f t="shared" si="6"/>
        <v>人が担う（判断/責任が重い）</v>
      </c>
      <c r="M59" s="24"/>
      <c r="N59" s="2"/>
    </row>
    <row r="60" spans="1:14" x14ac:dyDescent="0.15">
      <c r="A60" s="2">
        <v>51</v>
      </c>
      <c r="B60" s="2" t="s">
        <v>71</v>
      </c>
      <c r="C60" s="2">
        <f>'STEP1_業務棚卸（ルート点検）'!B61</f>
        <v>0</v>
      </c>
      <c r="D60" s="2">
        <f>'STEP1_業務棚卸（ルート点検）'!D61</f>
        <v>0</v>
      </c>
      <c r="E60" s="2">
        <f>'STEP1_業務棚卸（ルート点検）'!E61</f>
        <v>0</v>
      </c>
      <c r="F60" s="2"/>
      <c r="G60" s="2"/>
      <c r="H60" s="2"/>
      <c r="I60" s="2"/>
      <c r="J60" s="2"/>
      <c r="K60" s="2">
        <f t="shared" si="5"/>
        <v>0</v>
      </c>
      <c r="L60" s="2" t="str">
        <f t="shared" si="6"/>
        <v>人が担う（判断/責任が重い）</v>
      </c>
      <c r="M60" s="24"/>
      <c r="N60" s="2"/>
    </row>
    <row r="61" spans="1:14" x14ac:dyDescent="0.15">
      <c r="A61" s="2">
        <v>52</v>
      </c>
      <c r="B61" s="2" t="s">
        <v>71</v>
      </c>
      <c r="C61" s="2">
        <f>'STEP1_業務棚卸（ルート点検）'!B62</f>
        <v>0</v>
      </c>
      <c r="D61" s="2">
        <f>'STEP1_業務棚卸（ルート点検）'!D62</f>
        <v>0</v>
      </c>
      <c r="E61" s="2">
        <f>'STEP1_業務棚卸（ルート点検）'!E62</f>
        <v>0</v>
      </c>
      <c r="F61" s="2"/>
      <c r="G61" s="2"/>
      <c r="H61" s="2"/>
      <c r="I61" s="2"/>
      <c r="J61" s="2"/>
      <c r="K61" s="2">
        <f t="shared" si="5"/>
        <v>0</v>
      </c>
      <c r="L61" s="2" t="str">
        <f t="shared" si="6"/>
        <v>人が担う（判断/責任が重い）</v>
      </c>
      <c r="M61" s="24"/>
      <c r="N61" s="2"/>
    </row>
    <row r="62" spans="1:14" x14ac:dyDescent="0.15">
      <c r="A62" s="2">
        <v>53</v>
      </c>
      <c r="B62" s="2" t="s">
        <v>71</v>
      </c>
      <c r="C62" s="2">
        <f>'STEP1_業務棚卸（ルート点検）'!B63</f>
        <v>0</v>
      </c>
      <c r="D62" s="2">
        <f>'STEP1_業務棚卸（ルート点検）'!D63</f>
        <v>0</v>
      </c>
      <c r="E62" s="2">
        <f>'STEP1_業務棚卸（ルート点検）'!E63</f>
        <v>0</v>
      </c>
      <c r="F62" s="2"/>
      <c r="G62" s="2"/>
      <c r="H62" s="2"/>
      <c r="I62" s="2"/>
      <c r="J62" s="2"/>
      <c r="K62" s="2">
        <f t="shared" si="5"/>
        <v>0</v>
      </c>
      <c r="L62" s="2" t="str">
        <f t="shared" si="6"/>
        <v>人が担う（判断/責任が重い）</v>
      </c>
      <c r="M62" s="24"/>
      <c r="N62" s="2"/>
    </row>
    <row r="63" spans="1:14" x14ac:dyDescent="0.15">
      <c r="A63" s="2">
        <v>54</v>
      </c>
      <c r="B63" s="2" t="s">
        <v>71</v>
      </c>
      <c r="C63" s="2">
        <f>'STEP1_業務棚卸（ルート点検）'!B64</f>
        <v>0</v>
      </c>
      <c r="D63" s="2">
        <f>'STEP1_業務棚卸（ルート点検）'!D64</f>
        <v>0</v>
      </c>
      <c r="E63" s="2">
        <f>'STEP1_業務棚卸（ルート点検）'!E64</f>
        <v>0</v>
      </c>
      <c r="F63" s="2"/>
      <c r="G63" s="2"/>
      <c r="H63" s="2"/>
      <c r="I63" s="2"/>
      <c r="J63" s="2"/>
      <c r="K63" s="2">
        <f t="shared" si="5"/>
        <v>0</v>
      </c>
      <c r="L63" s="2" t="str">
        <f t="shared" si="6"/>
        <v>人が担う（判断/責任が重い）</v>
      </c>
      <c r="M63" s="24"/>
      <c r="N63" s="2"/>
    </row>
    <row r="64" spans="1:14" x14ac:dyDescent="0.15">
      <c r="A64" s="2">
        <v>55</v>
      </c>
      <c r="B64" s="2" t="s">
        <v>71</v>
      </c>
      <c r="C64" s="2">
        <f>'STEP1_業務棚卸（ルート点検）'!B65</f>
        <v>0</v>
      </c>
      <c r="D64" s="2">
        <f>'STEP1_業務棚卸（ルート点検）'!D65</f>
        <v>0</v>
      </c>
      <c r="E64" s="2">
        <f>'STEP1_業務棚卸（ルート点検）'!E65</f>
        <v>0</v>
      </c>
      <c r="F64" s="2"/>
      <c r="G64" s="2"/>
      <c r="H64" s="2"/>
      <c r="I64" s="2"/>
      <c r="J64" s="2"/>
      <c r="K64" s="2">
        <f t="shared" si="5"/>
        <v>0</v>
      </c>
      <c r="L64" s="2" t="str">
        <f t="shared" si="6"/>
        <v>人が担う（判断/責任が重い）</v>
      </c>
      <c r="M64" s="24"/>
      <c r="N64" s="2"/>
    </row>
    <row r="65" spans="1:14" x14ac:dyDescent="0.15">
      <c r="A65" s="2">
        <v>56</v>
      </c>
      <c r="B65" s="2" t="s">
        <v>71</v>
      </c>
      <c r="C65" s="2">
        <f>'STEP1_業務棚卸（ルート点検）'!B66</f>
        <v>0</v>
      </c>
      <c r="D65" s="2">
        <f>'STEP1_業務棚卸（ルート点検）'!D66</f>
        <v>0</v>
      </c>
      <c r="E65" s="2">
        <f>'STEP1_業務棚卸（ルート点検）'!E66</f>
        <v>0</v>
      </c>
      <c r="F65" s="2"/>
      <c r="G65" s="2"/>
      <c r="H65" s="2"/>
      <c r="I65" s="2"/>
      <c r="J65" s="2"/>
      <c r="K65" s="2">
        <f t="shared" si="5"/>
        <v>0</v>
      </c>
      <c r="L65" s="2" t="str">
        <f t="shared" si="6"/>
        <v>人が担う（判断/責任が重い）</v>
      </c>
      <c r="M65" s="24"/>
      <c r="N65" s="2"/>
    </row>
    <row r="66" spans="1:14" x14ac:dyDescent="0.15">
      <c r="A66" s="2">
        <v>57</v>
      </c>
      <c r="B66" s="2" t="s">
        <v>71</v>
      </c>
      <c r="C66" s="2">
        <f>'STEP1_業務棚卸（ルート点検）'!B67</f>
        <v>0</v>
      </c>
      <c r="D66" s="2">
        <f>'STEP1_業務棚卸（ルート点検）'!D67</f>
        <v>0</v>
      </c>
      <c r="E66" s="2">
        <f>'STEP1_業務棚卸（ルート点検）'!E67</f>
        <v>0</v>
      </c>
      <c r="F66" s="2"/>
      <c r="G66" s="2"/>
      <c r="H66" s="2"/>
      <c r="I66" s="2"/>
      <c r="J66" s="2"/>
      <c r="K66" s="2">
        <f t="shared" si="5"/>
        <v>0</v>
      </c>
      <c r="L66" s="2" t="str">
        <f t="shared" si="6"/>
        <v>人が担う（判断/責任が重い）</v>
      </c>
      <c r="M66" s="24"/>
      <c r="N66" s="2"/>
    </row>
    <row r="67" spans="1:14" x14ac:dyDescent="0.15">
      <c r="A67" s="2">
        <v>58</v>
      </c>
      <c r="B67" s="2" t="s">
        <v>71</v>
      </c>
      <c r="C67" s="2">
        <f>'STEP1_業務棚卸（ルート点検）'!B68</f>
        <v>0</v>
      </c>
      <c r="D67" s="2">
        <f>'STEP1_業務棚卸（ルート点検）'!D68</f>
        <v>0</v>
      </c>
      <c r="E67" s="2">
        <f>'STEP1_業務棚卸（ルート点検）'!E68</f>
        <v>0</v>
      </c>
      <c r="F67" s="2"/>
      <c r="G67" s="2"/>
      <c r="H67" s="2"/>
      <c r="I67" s="2"/>
      <c r="J67" s="2"/>
      <c r="K67" s="2">
        <f t="shared" si="5"/>
        <v>0</v>
      </c>
      <c r="L67" s="2" t="str">
        <f t="shared" si="6"/>
        <v>人が担う（判断/責任が重い）</v>
      </c>
      <c r="M67" s="24"/>
      <c r="N67" s="2"/>
    </row>
    <row r="68" spans="1:14" x14ac:dyDescent="0.15">
      <c r="A68" s="2">
        <v>59</v>
      </c>
      <c r="B68" s="2" t="s">
        <v>71</v>
      </c>
      <c r="C68" s="2">
        <f>'STEP1_業務棚卸（ルート点検）'!B69</f>
        <v>0</v>
      </c>
      <c r="D68" s="2">
        <f>'STEP1_業務棚卸（ルート点検）'!D69</f>
        <v>0</v>
      </c>
      <c r="E68" s="2">
        <f>'STEP1_業務棚卸（ルート点検）'!E69</f>
        <v>0</v>
      </c>
      <c r="F68" s="2"/>
      <c r="G68" s="2"/>
      <c r="H68" s="2"/>
      <c r="I68" s="2"/>
      <c r="J68" s="2"/>
      <c r="K68" s="2">
        <f t="shared" si="5"/>
        <v>0</v>
      </c>
      <c r="L68" s="2" t="str">
        <f t="shared" si="6"/>
        <v>人が担う（判断/責任が重い）</v>
      </c>
      <c r="M68" s="24"/>
      <c r="N68" s="2"/>
    </row>
    <row r="69" spans="1:14" x14ac:dyDescent="0.15">
      <c r="A69" s="2">
        <v>60</v>
      </c>
      <c r="B69" s="2" t="s">
        <v>71</v>
      </c>
      <c r="C69" s="2">
        <f>'STEP1_業務棚卸（ルート点検）'!B70</f>
        <v>0</v>
      </c>
      <c r="D69" s="2">
        <f>'STEP1_業務棚卸（ルート点検）'!D70</f>
        <v>0</v>
      </c>
      <c r="E69" s="2">
        <f>'STEP1_業務棚卸（ルート点検）'!E70</f>
        <v>0</v>
      </c>
      <c r="F69" s="2"/>
      <c r="G69" s="2"/>
      <c r="H69" s="2"/>
      <c r="I69" s="2"/>
      <c r="J69" s="2"/>
      <c r="K69" s="2">
        <f t="shared" si="5"/>
        <v>0</v>
      </c>
      <c r="L69" s="2" t="str">
        <f t="shared" si="6"/>
        <v>人が担う（判断/責任が重い）</v>
      </c>
      <c r="M69" s="24"/>
      <c r="N69" s="2"/>
    </row>
    <row r="70" spans="1:14" x14ac:dyDescent="0.15">
      <c r="A70" s="2">
        <v>61</v>
      </c>
      <c r="B70" s="2" t="s">
        <v>71</v>
      </c>
      <c r="C70" s="2">
        <f>'STEP1_業務棚卸（ルート点検）'!B71</f>
        <v>0</v>
      </c>
      <c r="D70" s="2">
        <f>'STEP1_業務棚卸（ルート点検）'!D71</f>
        <v>0</v>
      </c>
      <c r="E70" s="2">
        <f>'STEP1_業務棚卸（ルート点検）'!E71</f>
        <v>0</v>
      </c>
      <c r="F70" s="2"/>
      <c r="G70" s="2"/>
      <c r="H70" s="2"/>
      <c r="I70" s="2"/>
      <c r="J70" s="2"/>
      <c r="K70" s="2">
        <f t="shared" si="5"/>
        <v>0</v>
      </c>
      <c r="L70" s="2" t="str">
        <f t="shared" si="6"/>
        <v>人が担う（判断/責任が重い）</v>
      </c>
      <c r="M70" s="24"/>
      <c r="N70" s="2"/>
    </row>
    <row r="71" spans="1:14" x14ac:dyDescent="0.15">
      <c r="A71" s="2">
        <v>62</v>
      </c>
      <c r="B71" s="2" t="s">
        <v>71</v>
      </c>
      <c r="C71" s="2">
        <f>'STEP1_業務棚卸（ルート点検）'!B72</f>
        <v>0</v>
      </c>
      <c r="D71" s="2">
        <f>'STEP1_業務棚卸（ルート点検）'!D72</f>
        <v>0</v>
      </c>
      <c r="E71" s="2">
        <f>'STEP1_業務棚卸（ルート点検）'!E72</f>
        <v>0</v>
      </c>
      <c r="F71" s="2"/>
      <c r="G71" s="2"/>
      <c r="H71" s="2"/>
      <c r="I71" s="2"/>
      <c r="J71" s="2"/>
      <c r="K71" s="2">
        <f t="shared" si="5"/>
        <v>0</v>
      </c>
      <c r="L71" s="2" t="str">
        <f t="shared" si="6"/>
        <v>人が担う（判断/責任が重い）</v>
      </c>
      <c r="M71" s="24"/>
      <c r="N71" s="2"/>
    </row>
    <row r="72" spans="1:14" x14ac:dyDescent="0.15">
      <c r="A72" s="2">
        <v>63</v>
      </c>
      <c r="B72" s="2" t="s">
        <v>71</v>
      </c>
      <c r="C72" s="2">
        <f>'STEP1_業務棚卸（ルート点検）'!B73</f>
        <v>0</v>
      </c>
      <c r="D72" s="2">
        <f>'STEP1_業務棚卸（ルート点検）'!D73</f>
        <v>0</v>
      </c>
      <c r="E72" s="2">
        <f>'STEP1_業務棚卸（ルート点検）'!E73</f>
        <v>0</v>
      </c>
      <c r="F72" s="2"/>
      <c r="G72" s="2"/>
      <c r="H72" s="2"/>
      <c r="I72" s="2"/>
      <c r="J72" s="2"/>
      <c r="K72" s="2">
        <f t="shared" si="5"/>
        <v>0</v>
      </c>
      <c r="L72" s="2" t="str">
        <f t="shared" si="6"/>
        <v>人が担う（判断/責任が重い）</v>
      </c>
      <c r="M72" s="24"/>
      <c r="N72" s="2"/>
    </row>
    <row r="73" spans="1:14" x14ac:dyDescent="0.15">
      <c r="A73" s="2">
        <v>64</v>
      </c>
      <c r="B73" s="2" t="s">
        <v>71</v>
      </c>
      <c r="C73" s="2">
        <f>'STEP1_業務棚卸（ルート点検）'!B74</f>
        <v>0</v>
      </c>
      <c r="D73" s="2">
        <f>'STEP1_業務棚卸（ルート点検）'!D74</f>
        <v>0</v>
      </c>
      <c r="E73" s="2">
        <f>'STEP1_業務棚卸（ルート点検）'!E74</f>
        <v>0</v>
      </c>
      <c r="F73" s="2"/>
      <c r="G73" s="2"/>
      <c r="H73" s="2"/>
      <c r="I73" s="2"/>
      <c r="J73" s="2"/>
      <c r="K73" s="2">
        <f t="shared" si="5"/>
        <v>0</v>
      </c>
      <c r="L73" s="2" t="str">
        <f t="shared" si="6"/>
        <v>人が担う（判断/責任が重い）</v>
      </c>
      <c r="M73" s="24"/>
      <c r="N73" s="2"/>
    </row>
    <row r="74" spans="1:14" x14ac:dyDescent="0.15">
      <c r="A74" s="2">
        <v>65</v>
      </c>
      <c r="B74" s="2" t="s">
        <v>71</v>
      </c>
      <c r="C74" s="2">
        <f>'STEP1_業務棚卸（ルート点検）'!B75</f>
        <v>0</v>
      </c>
      <c r="D74" s="2">
        <f>'STEP1_業務棚卸（ルート点検）'!D75</f>
        <v>0</v>
      </c>
      <c r="E74" s="2">
        <f>'STEP1_業務棚卸（ルート点検）'!E75</f>
        <v>0</v>
      </c>
      <c r="F74" s="2"/>
      <c r="G74" s="2"/>
      <c r="H74" s="2"/>
      <c r="I74" s="2"/>
      <c r="J74" s="2"/>
      <c r="K74" s="2">
        <f t="shared" si="5"/>
        <v>0</v>
      </c>
      <c r="L74" s="2" t="str">
        <f t="shared" si="6"/>
        <v>人が担う（判断/責任が重い）</v>
      </c>
      <c r="M74" s="24"/>
      <c r="N74" s="2"/>
    </row>
    <row r="75" spans="1:14" x14ac:dyDescent="0.15">
      <c r="A75" s="2">
        <v>66</v>
      </c>
      <c r="B75" s="2" t="s">
        <v>71</v>
      </c>
      <c r="C75" s="2">
        <f>'STEP1_業務棚卸（ルート点検）'!B76</f>
        <v>0</v>
      </c>
      <c r="D75" s="2">
        <f>'STEP1_業務棚卸（ルート点検）'!D76</f>
        <v>0</v>
      </c>
      <c r="E75" s="2">
        <f>'STEP1_業務棚卸（ルート点検）'!E76</f>
        <v>0</v>
      </c>
      <c r="F75" s="2"/>
      <c r="G75" s="2"/>
      <c r="H75" s="2"/>
      <c r="I75" s="2"/>
      <c r="J75" s="2"/>
      <c r="K75" s="2">
        <f t="shared" si="5"/>
        <v>0</v>
      </c>
      <c r="L75" s="2" t="str">
        <f t="shared" si="6"/>
        <v>人が担う（判断/責任が重い）</v>
      </c>
      <c r="M75" s="24"/>
      <c r="N75" s="2"/>
    </row>
    <row r="76" spans="1:14" x14ac:dyDescent="0.15">
      <c r="A76" s="2">
        <v>67</v>
      </c>
      <c r="B76" s="2" t="s">
        <v>71</v>
      </c>
      <c r="C76" s="2">
        <f>'STEP1_業務棚卸（ルート点検）'!B77</f>
        <v>0</v>
      </c>
      <c r="D76" s="2">
        <f>'STEP1_業務棚卸（ルート点検）'!D77</f>
        <v>0</v>
      </c>
      <c r="E76" s="2">
        <f>'STEP1_業務棚卸（ルート点検）'!E77</f>
        <v>0</v>
      </c>
      <c r="F76" s="2"/>
      <c r="G76" s="2"/>
      <c r="H76" s="2"/>
      <c r="I76" s="2"/>
      <c r="J76" s="2"/>
      <c r="K76" s="2">
        <f t="shared" si="5"/>
        <v>0</v>
      </c>
      <c r="L76" s="2" t="str">
        <f t="shared" si="6"/>
        <v>人が担う（判断/責任が重い）</v>
      </c>
      <c r="M76" s="24"/>
      <c r="N76" s="2"/>
    </row>
    <row r="77" spans="1:14" x14ac:dyDescent="0.15">
      <c r="A77" s="2">
        <v>68</v>
      </c>
      <c r="B77" s="2" t="s">
        <v>71</v>
      </c>
      <c r="C77" s="2">
        <f>'STEP1_業務棚卸（ルート点検）'!B78</f>
        <v>0</v>
      </c>
      <c r="D77" s="2">
        <f>'STEP1_業務棚卸（ルート点検）'!D78</f>
        <v>0</v>
      </c>
      <c r="E77" s="2">
        <f>'STEP1_業務棚卸（ルート点検）'!E78</f>
        <v>0</v>
      </c>
      <c r="F77" s="2"/>
      <c r="G77" s="2"/>
      <c r="H77" s="2"/>
      <c r="I77" s="2"/>
      <c r="J77" s="2"/>
      <c r="K77" s="2">
        <f t="shared" si="5"/>
        <v>0</v>
      </c>
      <c r="L77" s="2" t="str">
        <f t="shared" si="6"/>
        <v>人が担う（判断/責任が重い）</v>
      </c>
      <c r="M77" s="24"/>
      <c r="N77" s="2"/>
    </row>
    <row r="78" spans="1:14" x14ac:dyDescent="0.15">
      <c r="A78" s="2">
        <v>69</v>
      </c>
      <c r="B78" s="2" t="s">
        <v>71</v>
      </c>
      <c r="C78" s="2">
        <f>'STEP1_業務棚卸（ルート点検）'!B79</f>
        <v>0</v>
      </c>
      <c r="D78" s="2">
        <f>'STEP1_業務棚卸（ルート点検）'!D79</f>
        <v>0</v>
      </c>
      <c r="E78" s="2">
        <f>'STEP1_業務棚卸（ルート点検）'!E79</f>
        <v>0</v>
      </c>
      <c r="F78" s="2"/>
      <c r="G78" s="2"/>
      <c r="H78" s="2"/>
      <c r="I78" s="2"/>
      <c r="J78" s="2"/>
      <c r="K78" s="2">
        <f t="shared" si="5"/>
        <v>0</v>
      </c>
      <c r="L78" s="2" t="str">
        <f t="shared" si="6"/>
        <v>人が担う（判断/責任が重い）</v>
      </c>
      <c r="M78" s="24"/>
      <c r="N78" s="2"/>
    </row>
    <row r="79" spans="1:14" x14ac:dyDescent="0.15">
      <c r="A79" s="2">
        <v>70</v>
      </c>
      <c r="B79" s="2" t="s">
        <v>71</v>
      </c>
      <c r="C79" s="2">
        <f>'STEP1_業務棚卸（ルート点検）'!B80</f>
        <v>0</v>
      </c>
      <c r="D79" s="2">
        <f>'STEP1_業務棚卸（ルート点検）'!D80</f>
        <v>0</v>
      </c>
      <c r="E79" s="2">
        <f>'STEP1_業務棚卸（ルート点検）'!E80</f>
        <v>0</v>
      </c>
      <c r="F79" s="2"/>
      <c r="G79" s="2"/>
      <c r="H79" s="2"/>
      <c r="I79" s="2"/>
      <c r="J79" s="2"/>
      <c r="K79" s="2">
        <f t="shared" si="5"/>
        <v>0</v>
      </c>
      <c r="L79" s="2" t="str">
        <f t="shared" si="6"/>
        <v>人が担う（判断/責任が重い）</v>
      </c>
      <c r="M79" s="24"/>
      <c r="N79" s="2"/>
    </row>
    <row r="80" spans="1:14" x14ac:dyDescent="0.15">
      <c r="A80" s="2">
        <v>71</v>
      </c>
      <c r="B80" s="2" t="s">
        <v>71</v>
      </c>
      <c r="C80" s="2">
        <f>'STEP1_業務棚卸（ルート点検）'!B81</f>
        <v>0</v>
      </c>
      <c r="D80" s="2">
        <f>'STEP1_業務棚卸（ルート点検）'!D81</f>
        <v>0</v>
      </c>
      <c r="E80" s="2">
        <f>'STEP1_業務棚卸（ルート点検）'!E81</f>
        <v>0</v>
      </c>
      <c r="F80" s="2"/>
      <c r="G80" s="2"/>
      <c r="H80" s="2"/>
      <c r="I80" s="2"/>
      <c r="J80" s="2"/>
      <c r="K80" s="2">
        <f t="shared" si="5"/>
        <v>0</v>
      </c>
      <c r="L80" s="2" t="str">
        <f t="shared" si="6"/>
        <v>人が担う（判断/責任が重い）</v>
      </c>
      <c r="M80" s="24"/>
      <c r="N80" s="2"/>
    </row>
    <row r="81" spans="1:14" x14ac:dyDescent="0.15">
      <c r="A81" s="2">
        <v>72</v>
      </c>
      <c r="B81" s="2" t="s">
        <v>71</v>
      </c>
      <c r="C81" s="2">
        <f>'STEP1_業務棚卸（ルート点検）'!B82</f>
        <v>0</v>
      </c>
      <c r="D81" s="2">
        <f>'STEP1_業務棚卸（ルート点検）'!D82</f>
        <v>0</v>
      </c>
      <c r="E81" s="2">
        <f>'STEP1_業務棚卸（ルート点検）'!E82</f>
        <v>0</v>
      </c>
      <c r="F81" s="2"/>
      <c r="G81" s="2"/>
      <c r="H81" s="2"/>
      <c r="I81" s="2"/>
      <c r="J81" s="2"/>
      <c r="K81" s="2">
        <f t="shared" si="5"/>
        <v>0</v>
      </c>
      <c r="L81" s="2" t="str">
        <f t="shared" si="6"/>
        <v>人が担う（判断/責任が重い）</v>
      </c>
      <c r="M81" s="24"/>
      <c r="N81" s="2"/>
    </row>
    <row r="82" spans="1:14" x14ac:dyDescent="0.15">
      <c r="A82" s="2">
        <v>73</v>
      </c>
      <c r="B82" s="2" t="s">
        <v>71</v>
      </c>
      <c r="C82" s="2">
        <f>'STEP1_業務棚卸（ルート点検）'!B83</f>
        <v>0</v>
      </c>
      <c r="D82" s="2">
        <f>'STEP1_業務棚卸（ルート点検）'!D83</f>
        <v>0</v>
      </c>
      <c r="E82" s="2">
        <f>'STEP1_業務棚卸（ルート点検）'!E83</f>
        <v>0</v>
      </c>
      <c r="F82" s="2"/>
      <c r="G82" s="2"/>
      <c r="H82" s="2"/>
      <c r="I82" s="2"/>
      <c r="J82" s="2"/>
      <c r="K82" s="2">
        <f t="shared" si="5"/>
        <v>0</v>
      </c>
      <c r="L82" s="2" t="str">
        <f t="shared" si="6"/>
        <v>人が担う（判断/責任が重い）</v>
      </c>
      <c r="M82" s="24"/>
      <c r="N82" s="2"/>
    </row>
    <row r="83" spans="1:14" x14ac:dyDescent="0.15">
      <c r="A83" s="2">
        <v>74</v>
      </c>
      <c r="B83" s="2" t="s">
        <v>71</v>
      </c>
      <c r="C83" s="2">
        <f>'STEP1_業務棚卸（ルート点検）'!B84</f>
        <v>0</v>
      </c>
      <c r="D83" s="2">
        <f>'STEP1_業務棚卸（ルート点検）'!D84</f>
        <v>0</v>
      </c>
      <c r="E83" s="2">
        <f>'STEP1_業務棚卸（ルート点検）'!E84</f>
        <v>0</v>
      </c>
      <c r="F83" s="2"/>
      <c r="G83" s="2"/>
      <c r="H83" s="2"/>
      <c r="I83" s="2"/>
      <c r="J83" s="2"/>
      <c r="K83" s="2">
        <f t="shared" si="5"/>
        <v>0</v>
      </c>
      <c r="L83" s="2" t="str">
        <f t="shared" si="6"/>
        <v>人が担う（判断/責任が重い）</v>
      </c>
      <c r="M83" s="24"/>
      <c r="N83" s="2"/>
    </row>
    <row r="84" spans="1:14" x14ac:dyDescent="0.15">
      <c r="A84" s="2">
        <v>75</v>
      </c>
      <c r="B84" s="2" t="s">
        <v>71</v>
      </c>
      <c r="C84" s="2">
        <f>'STEP1_業務棚卸（ルート点検）'!B85</f>
        <v>0</v>
      </c>
      <c r="D84" s="2">
        <f>'STEP1_業務棚卸（ルート点検）'!D85</f>
        <v>0</v>
      </c>
      <c r="E84" s="2">
        <f>'STEP1_業務棚卸（ルート点検）'!E85</f>
        <v>0</v>
      </c>
      <c r="F84" s="2"/>
      <c r="G84" s="2"/>
      <c r="H84" s="2"/>
      <c r="I84" s="2"/>
      <c r="J84" s="2"/>
      <c r="K84" s="2">
        <f t="shared" si="5"/>
        <v>0</v>
      </c>
      <c r="L84" s="2" t="str">
        <f t="shared" si="6"/>
        <v>人が担う（判断/責任が重い）</v>
      </c>
      <c r="M84" s="24"/>
      <c r="N84" s="2"/>
    </row>
    <row r="85" spans="1:14" x14ac:dyDescent="0.15">
      <c r="A85" s="2">
        <v>76</v>
      </c>
      <c r="B85" s="2" t="s">
        <v>71</v>
      </c>
      <c r="C85" s="2">
        <f>'STEP1_業務棚卸（ルート点検）'!B86</f>
        <v>0</v>
      </c>
      <c r="D85" s="2">
        <f>'STEP1_業務棚卸（ルート点検）'!D86</f>
        <v>0</v>
      </c>
      <c r="E85" s="2">
        <f>'STEP1_業務棚卸（ルート点検）'!E86</f>
        <v>0</v>
      </c>
      <c r="F85" s="2"/>
      <c r="G85" s="2"/>
      <c r="H85" s="2"/>
      <c r="I85" s="2"/>
      <c r="J85" s="2"/>
      <c r="K85" s="2">
        <f t="shared" si="5"/>
        <v>0</v>
      </c>
      <c r="L85" s="2" t="str">
        <f t="shared" si="6"/>
        <v>人が担う（判断/責任が重い）</v>
      </c>
      <c r="M85" s="24"/>
      <c r="N85" s="2"/>
    </row>
    <row r="86" spans="1:14" x14ac:dyDescent="0.15">
      <c r="A86" s="2">
        <v>77</v>
      </c>
      <c r="B86" s="2" t="s">
        <v>71</v>
      </c>
      <c r="C86" s="2">
        <f>'STEP1_業務棚卸（ルート点検）'!B87</f>
        <v>0</v>
      </c>
      <c r="D86" s="2">
        <f>'STEP1_業務棚卸（ルート点検）'!D87</f>
        <v>0</v>
      </c>
      <c r="E86" s="2">
        <f>'STEP1_業務棚卸（ルート点検）'!E87</f>
        <v>0</v>
      </c>
      <c r="F86" s="2"/>
      <c r="G86" s="2"/>
      <c r="H86" s="2"/>
      <c r="I86" s="2"/>
      <c r="J86" s="2"/>
      <c r="K86" s="2">
        <f t="shared" si="5"/>
        <v>0</v>
      </c>
      <c r="L86" s="2" t="str">
        <f t="shared" si="6"/>
        <v>人が担う（判断/責任が重い）</v>
      </c>
      <c r="M86" s="24"/>
      <c r="N86" s="2"/>
    </row>
    <row r="87" spans="1:14" x14ac:dyDescent="0.15">
      <c r="A87" s="2">
        <v>78</v>
      </c>
      <c r="B87" s="2" t="s">
        <v>71</v>
      </c>
      <c r="C87" s="2">
        <f>'STEP1_業務棚卸（ルート点検）'!B88</f>
        <v>0</v>
      </c>
      <c r="D87" s="2">
        <f>'STEP1_業務棚卸（ルート点検）'!D88</f>
        <v>0</v>
      </c>
      <c r="E87" s="2">
        <f>'STEP1_業務棚卸（ルート点検）'!E88</f>
        <v>0</v>
      </c>
      <c r="F87" s="2"/>
      <c r="G87" s="2"/>
      <c r="H87" s="2"/>
      <c r="I87" s="2"/>
      <c r="J87" s="2"/>
      <c r="K87" s="2">
        <f t="shared" si="5"/>
        <v>0</v>
      </c>
      <c r="L87" s="2" t="str">
        <f t="shared" si="6"/>
        <v>人が担う（判断/責任が重い）</v>
      </c>
      <c r="M87" s="24"/>
      <c r="N87" s="2"/>
    </row>
    <row r="88" spans="1:14" x14ac:dyDescent="0.15">
      <c r="A88" s="2">
        <v>79</v>
      </c>
      <c r="B88" s="2" t="s">
        <v>71</v>
      </c>
      <c r="C88" s="2">
        <f>'STEP1_業務棚卸（ルート点検）'!B89</f>
        <v>0</v>
      </c>
      <c r="D88" s="2">
        <f>'STEP1_業務棚卸（ルート点検）'!D89</f>
        <v>0</v>
      </c>
      <c r="E88" s="2">
        <f>'STEP1_業務棚卸（ルート点検）'!E89</f>
        <v>0</v>
      </c>
      <c r="F88" s="2"/>
      <c r="G88" s="2"/>
      <c r="H88" s="2"/>
      <c r="I88" s="2"/>
      <c r="J88" s="2"/>
      <c r="K88" s="2">
        <f t="shared" si="5"/>
        <v>0</v>
      </c>
      <c r="L88" s="2" t="str">
        <f t="shared" si="6"/>
        <v>人が担う（判断/責任が重い）</v>
      </c>
      <c r="M88" s="24"/>
      <c r="N88" s="2"/>
    </row>
    <row r="89" spans="1:14" x14ac:dyDescent="0.15">
      <c r="A89" s="2">
        <v>80</v>
      </c>
      <c r="B89" s="2" t="s">
        <v>71</v>
      </c>
      <c r="C89" s="2">
        <f>'STEP1_業務棚卸（ルート点検）'!B90</f>
        <v>0</v>
      </c>
      <c r="D89" s="2">
        <f>'STEP1_業務棚卸（ルート点検）'!D90</f>
        <v>0</v>
      </c>
      <c r="E89" s="2">
        <f>'STEP1_業務棚卸（ルート点検）'!E90</f>
        <v>0</v>
      </c>
      <c r="F89" s="2"/>
      <c r="G89" s="2"/>
      <c r="H89" s="2"/>
      <c r="I89" s="2"/>
      <c r="J89" s="2"/>
      <c r="K89" s="2">
        <f t="shared" si="5"/>
        <v>0</v>
      </c>
      <c r="L89" s="2" t="str">
        <f t="shared" si="6"/>
        <v>人が担う（判断/責任が重い）</v>
      </c>
      <c r="M89" s="24"/>
      <c r="N89" s="2"/>
    </row>
    <row r="90" spans="1:14" x14ac:dyDescent="0.15">
      <c r="A90" s="2">
        <v>81</v>
      </c>
      <c r="B90" s="2" t="s">
        <v>71</v>
      </c>
      <c r="C90" s="2">
        <f>'STEP1_業務棚卸（ルート点検）'!B91</f>
        <v>0</v>
      </c>
      <c r="D90" s="2">
        <f>'STEP1_業務棚卸（ルート点検）'!D91</f>
        <v>0</v>
      </c>
      <c r="E90" s="2">
        <f>'STEP1_業務棚卸（ルート点検）'!E91</f>
        <v>0</v>
      </c>
      <c r="F90" s="2"/>
      <c r="G90" s="2"/>
      <c r="H90" s="2"/>
      <c r="I90" s="2"/>
      <c r="J90" s="2"/>
      <c r="K90" s="2">
        <f t="shared" si="5"/>
        <v>0</v>
      </c>
      <c r="L90" s="2" t="str">
        <f t="shared" si="6"/>
        <v>人が担う（判断/責任が重い）</v>
      </c>
      <c r="M90" s="24"/>
      <c r="N90" s="2"/>
    </row>
    <row r="91" spans="1:14" x14ac:dyDescent="0.15">
      <c r="A91" s="2">
        <v>82</v>
      </c>
      <c r="B91" s="2" t="s">
        <v>71</v>
      </c>
      <c r="C91" s="2">
        <f>'STEP1_業務棚卸（ルート点検）'!B92</f>
        <v>0</v>
      </c>
      <c r="D91" s="2">
        <f>'STEP1_業務棚卸（ルート点検）'!D92</f>
        <v>0</v>
      </c>
      <c r="E91" s="2">
        <f>'STEP1_業務棚卸（ルート点検）'!E92</f>
        <v>0</v>
      </c>
      <c r="F91" s="2"/>
      <c r="G91" s="2"/>
      <c r="H91" s="2"/>
      <c r="I91" s="2"/>
      <c r="J91" s="2"/>
      <c r="K91" s="2">
        <f t="shared" si="5"/>
        <v>0</v>
      </c>
      <c r="L91" s="2" t="str">
        <f t="shared" si="6"/>
        <v>人が担う（判断/責任が重い）</v>
      </c>
      <c r="M91" s="24"/>
      <c r="N91" s="2"/>
    </row>
    <row r="92" spans="1:14" x14ac:dyDescent="0.15">
      <c r="A92" s="2">
        <v>83</v>
      </c>
      <c r="B92" s="2" t="s">
        <v>71</v>
      </c>
      <c r="C92" s="2">
        <f>'STEP1_業務棚卸（ルート点検）'!B93</f>
        <v>0</v>
      </c>
      <c r="D92" s="2">
        <f>'STEP1_業務棚卸（ルート点検）'!D93</f>
        <v>0</v>
      </c>
      <c r="E92" s="2">
        <f>'STEP1_業務棚卸（ルート点検）'!E93</f>
        <v>0</v>
      </c>
      <c r="F92" s="2"/>
      <c r="G92" s="2"/>
      <c r="H92" s="2"/>
      <c r="I92" s="2"/>
      <c r="J92" s="2"/>
      <c r="K92" s="2">
        <f t="shared" si="5"/>
        <v>0</v>
      </c>
      <c r="L92" s="2" t="str">
        <f t="shared" si="6"/>
        <v>人が担う（判断/責任が重い）</v>
      </c>
      <c r="M92" s="24"/>
      <c r="N92" s="2"/>
    </row>
    <row r="93" spans="1:14" x14ac:dyDescent="0.15">
      <c r="A93" s="2">
        <v>84</v>
      </c>
      <c r="B93" s="2" t="s">
        <v>71</v>
      </c>
      <c r="C93" s="2">
        <f>'STEP1_業務棚卸（ルート点検）'!B94</f>
        <v>0</v>
      </c>
      <c r="D93" s="2">
        <f>'STEP1_業務棚卸（ルート点検）'!D94</f>
        <v>0</v>
      </c>
      <c r="E93" s="2">
        <f>'STEP1_業務棚卸（ルート点検）'!E94</f>
        <v>0</v>
      </c>
      <c r="F93" s="2"/>
      <c r="G93" s="2"/>
      <c r="H93" s="2"/>
      <c r="I93" s="2"/>
      <c r="J93" s="2"/>
      <c r="K93" s="2">
        <f t="shared" si="5"/>
        <v>0</v>
      </c>
      <c r="L93" s="2" t="str">
        <f t="shared" si="6"/>
        <v>人が担う（判断/責任が重い）</v>
      </c>
      <c r="M93" s="24"/>
      <c r="N93" s="2"/>
    </row>
    <row r="94" spans="1:14" x14ac:dyDescent="0.15">
      <c r="A94" s="2">
        <v>85</v>
      </c>
      <c r="B94" s="2" t="s">
        <v>71</v>
      </c>
      <c r="C94" s="2">
        <f>'STEP1_業務棚卸（ルート点検）'!B95</f>
        <v>0</v>
      </c>
      <c r="D94" s="2">
        <f>'STEP1_業務棚卸（ルート点検）'!D95</f>
        <v>0</v>
      </c>
      <c r="E94" s="2">
        <f>'STEP1_業務棚卸（ルート点検）'!E95</f>
        <v>0</v>
      </c>
      <c r="F94" s="2"/>
      <c r="G94" s="2"/>
      <c r="H94" s="2"/>
      <c r="I94" s="2"/>
      <c r="J94" s="2"/>
      <c r="K94" s="2">
        <f t="shared" si="5"/>
        <v>0</v>
      </c>
      <c r="L94" s="2" t="str">
        <f t="shared" si="6"/>
        <v>人が担う（判断/責任が重い）</v>
      </c>
      <c r="M94" s="24"/>
      <c r="N94" s="2"/>
    </row>
    <row r="95" spans="1:14" x14ac:dyDescent="0.15">
      <c r="A95" s="2">
        <v>86</v>
      </c>
      <c r="B95" s="2" t="s">
        <v>71</v>
      </c>
      <c r="C95" s="2">
        <f>'STEP1_業務棚卸（ルート点検）'!B96</f>
        <v>0</v>
      </c>
      <c r="D95" s="2">
        <f>'STEP1_業務棚卸（ルート点検）'!D96</f>
        <v>0</v>
      </c>
      <c r="E95" s="2">
        <f>'STEP1_業務棚卸（ルート点検）'!E96</f>
        <v>0</v>
      </c>
      <c r="F95" s="2"/>
      <c r="G95" s="2"/>
      <c r="H95" s="2"/>
      <c r="I95" s="2"/>
      <c r="J95" s="2"/>
      <c r="K95" s="2">
        <f t="shared" si="5"/>
        <v>0</v>
      </c>
      <c r="L95" s="2" t="str">
        <f t="shared" si="6"/>
        <v>人が担う（判断/責任が重い）</v>
      </c>
      <c r="M95" s="24"/>
      <c r="N95" s="2"/>
    </row>
    <row r="96" spans="1:14" x14ac:dyDescent="0.15">
      <c r="A96" s="2">
        <v>87</v>
      </c>
      <c r="B96" s="2" t="s">
        <v>71</v>
      </c>
      <c r="C96" s="2">
        <f>'STEP1_業務棚卸（ルート点検）'!B97</f>
        <v>0</v>
      </c>
      <c r="D96" s="2">
        <f>'STEP1_業務棚卸（ルート点検）'!D97</f>
        <v>0</v>
      </c>
      <c r="E96" s="2">
        <f>'STEP1_業務棚卸（ルート点検）'!E97</f>
        <v>0</v>
      </c>
      <c r="F96" s="2"/>
      <c r="G96" s="2"/>
      <c r="H96" s="2"/>
      <c r="I96" s="2"/>
      <c r="J96" s="2"/>
      <c r="K96" s="2">
        <f t="shared" si="5"/>
        <v>0</v>
      </c>
      <c r="L96" s="2" t="str">
        <f t="shared" si="6"/>
        <v>人が担う（判断/責任が重い）</v>
      </c>
      <c r="M96" s="24"/>
      <c r="N96" s="2"/>
    </row>
    <row r="97" spans="1:14" x14ac:dyDescent="0.15">
      <c r="A97" s="2">
        <v>88</v>
      </c>
      <c r="B97" s="2" t="s">
        <v>71</v>
      </c>
      <c r="C97" s="2">
        <f>'STEP1_業務棚卸（ルート点検）'!B98</f>
        <v>0</v>
      </c>
      <c r="D97" s="2">
        <f>'STEP1_業務棚卸（ルート点検）'!D98</f>
        <v>0</v>
      </c>
      <c r="E97" s="2">
        <f>'STEP1_業務棚卸（ルート点検）'!E98</f>
        <v>0</v>
      </c>
      <c r="F97" s="2"/>
      <c r="G97" s="2"/>
      <c r="H97" s="2"/>
      <c r="I97" s="2"/>
      <c r="J97" s="2"/>
      <c r="K97" s="2">
        <f t="shared" si="5"/>
        <v>0</v>
      </c>
      <c r="L97" s="2" t="str">
        <f t="shared" si="6"/>
        <v>人が担う（判断/責任が重い）</v>
      </c>
      <c r="M97" s="24"/>
      <c r="N97" s="2"/>
    </row>
    <row r="98" spans="1:14" x14ac:dyDescent="0.15">
      <c r="A98" s="2">
        <v>89</v>
      </c>
      <c r="B98" s="2" t="s">
        <v>71</v>
      </c>
      <c r="C98" s="2">
        <f>'STEP1_業務棚卸（ルート点検）'!B99</f>
        <v>0</v>
      </c>
      <c r="D98" s="2">
        <f>'STEP1_業務棚卸（ルート点検）'!D99</f>
        <v>0</v>
      </c>
      <c r="E98" s="2">
        <f>'STEP1_業務棚卸（ルート点検）'!E99</f>
        <v>0</v>
      </c>
      <c r="F98" s="2"/>
      <c r="G98" s="2"/>
      <c r="H98" s="2"/>
      <c r="I98" s="2"/>
      <c r="J98" s="2"/>
      <c r="K98" s="2">
        <f t="shared" si="5"/>
        <v>0</v>
      </c>
      <c r="L98" s="2" t="str">
        <f t="shared" si="6"/>
        <v>人が担う（判断/責任が重い）</v>
      </c>
      <c r="M98" s="24"/>
      <c r="N98" s="2"/>
    </row>
    <row r="99" spans="1:14" x14ac:dyDescent="0.15">
      <c r="A99" s="2">
        <v>90</v>
      </c>
      <c r="B99" s="2" t="s">
        <v>71</v>
      </c>
      <c r="C99" s="2">
        <f>'STEP1_業務棚卸（ルート点検）'!B100</f>
        <v>0</v>
      </c>
      <c r="D99" s="2">
        <f>'STEP1_業務棚卸（ルート点検）'!D100</f>
        <v>0</v>
      </c>
      <c r="E99" s="2">
        <f>'STEP1_業務棚卸（ルート点検）'!E100</f>
        <v>0</v>
      </c>
      <c r="F99" s="2"/>
      <c r="G99" s="2"/>
      <c r="H99" s="2"/>
      <c r="I99" s="2"/>
      <c r="J99" s="2"/>
      <c r="K99" s="2">
        <f t="shared" si="5"/>
        <v>0</v>
      </c>
      <c r="L99" s="2" t="str">
        <f t="shared" si="6"/>
        <v>人が担う（判断/責任が重い）</v>
      </c>
      <c r="M99" s="24"/>
      <c r="N99" s="2"/>
    </row>
    <row r="100" spans="1:14" x14ac:dyDescent="0.15">
      <c r="A100" s="2">
        <v>91</v>
      </c>
      <c r="B100" s="2" t="s">
        <v>71</v>
      </c>
      <c r="C100" s="2">
        <f>'STEP1_業務棚卸（ルート点検）'!B101</f>
        <v>0</v>
      </c>
      <c r="D100" s="2">
        <f>'STEP1_業務棚卸（ルート点検）'!D101</f>
        <v>0</v>
      </c>
      <c r="E100" s="2">
        <f>'STEP1_業務棚卸（ルート点検）'!E101</f>
        <v>0</v>
      </c>
      <c r="F100" s="2"/>
      <c r="G100" s="2"/>
      <c r="H100" s="2"/>
      <c r="I100" s="2"/>
      <c r="J100" s="2"/>
      <c r="K100" s="2">
        <f t="shared" si="5"/>
        <v>0</v>
      </c>
      <c r="L100" s="2" t="str">
        <f t="shared" si="6"/>
        <v>人が担う（判断/責任が重い）</v>
      </c>
      <c r="M100" s="24"/>
      <c r="N100" s="2"/>
    </row>
    <row r="101" spans="1:14" x14ac:dyDescent="0.15">
      <c r="A101" s="2">
        <v>92</v>
      </c>
      <c r="B101" s="2" t="s">
        <v>71</v>
      </c>
      <c r="C101" s="2">
        <f>'STEP1_業務棚卸（ルート点検）'!B102</f>
        <v>0</v>
      </c>
      <c r="D101" s="2">
        <f>'STEP1_業務棚卸（ルート点検）'!D102</f>
        <v>0</v>
      </c>
      <c r="E101" s="2">
        <f>'STEP1_業務棚卸（ルート点検）'!E102</f>
        <v>0</v>
      </c>
      <c r="F101" s="2"/>
      <c r="G101" s="2"/>
      <c r="H101" s="2"/>
      <c r="I101" s="2"/>
      <c r="J101" s="2"/>
      <c r="K101" s="2">
        <f t="shared" si="5"/>
        <v>0</v>
      </c>
      <c r="L101" s="2" t="str">
        <f t="shared" si="6"/>
        <v>人が担う（判断/責任が重い）</v>
      </c>
      <c r="M101" s="24"/>
      <c r="N101" s="2"/>
    </row>
    <row r="102" spans="1:14" x14ac:dyDescent="0.15">
      <c r="A102" s="2">
        <v>93</v>
      </c>
      <c r="B102" s="2" t="s">
        <v>71</v>
      </c>
      <c r="C102" s="2">
        <f>'STEP1_業務棚卸（ルート点検）'!B103</f>
        <v>0</v>
      </c>
      <c r="D102" s="2">
        <f>'STEP1_業務棚卸（ルート点検）'!D103</f>
        <v>0</v>
      </c>
      <c r="E102" s="2">
        <f>'STEP1_業務棚卸（ルート点検）'!E103</f>
        <v>0</v>
      </c>
      <c r="F102" s="2"/>
      <c r="G102" s="2"/>
      <c r="H102" s="2"/>
      <c r="I102" s="2"/>
      <c r="J102" s="2"/>
      <c r="K102" s="2">
        <f t="shared" si="5"/>
        <v>0</v>
      </c>
      <c r="L102" s="2" t="str">
        <f t="shared" si="6"/>
        <v>人が担う（判断/責任が重い）</v>
      </c>
      <c r="M102" s="24"/>
      <c r="N102" s="2"/>
    </row>
    <row r="103" spans="1:14" x14ac:dyDescent="0.15">
      <c r="A103" s="2">
        <v>94</v>
      </c>
      <c r="B103" s="2" t="s">
        <v>71</v>
      </c>
      <c r="C103" s="2">
        <f>'STEP1_業務棚卸（ルート点検）'!B104</f>
        <v>0</v>
      </c>
      <c r="D103" s="2">
        <f>'STEP1_業務棚卸（ルート点検）'!D104</f>
        <v>0</v>
      </c>
      <c r="E103" s="2">
        <f>'STEP1_業務棚卸（ルート点検）'!E104</f>
        <v>0</v>
      </c>
      <c r="F103" s="2"/>
      <c r="G103" s="2"/>
      <c r="H103" s="2"/>
      <c r="I103" s="2"/>
      <c r="J103" s="2"/>
      <c r="K103" s="2">
        <f t="shared" si="5"/>
        <v>0</v>
      </c>
      <c r="L103" s="2" t="str">
        <f t="shared" si="6"/>
        <v>人が担う（判断/責任が重い）</v>
      </c>
      <c r="M103" s="24"/>
      <c r="N103" s="2"/>
    </row>
    <row r="104" spans="1:14" x14ac:dyDescent="0.15">
      <c r="A104" s="2">
        <v>95</v>
      </c>
      <c r="B104" s="2" t="s">
        <v>71</v>
      </c>
      <c r="C104" s="2">
        <f>'STEP1_業務棚卸（ルート点検）'!B105</f>
        <v>0</v>
      </c>
      <c r="D104" s="2">
        <f>'STEP1_業務棚卸（ルート点検）'!D105</f>
        <v>0</v>
      </c>
      <c r="E104" s="2">
        <f>'STEP1_業務棚卸（ルート点検）'!E105</f>
        <v>0</v>
      </c>
      <c r="F104" s="2"/>
      <c r="G104" s="2"/>
      <c r="H104" s="2"/>
      <c r="I104" s="2"/>
      <c r="J104" s="2"/>
      <c r="K104" s="2">
        <f t="shared" ref="K104:K109" si="7">SUM(F104:J104)</f>
        <v>0</v>
      </c>
      <c r="L104" s="2" t="str">
        <f t="shared" ref="L104:L109" si="8">IF(K104="","",IF(AND(K104&gt;=20,I104&gt;=4),"自動化しやすい（Do中心）",IF(AND(K104&gt;=15,I104&gt;=3),"要検討（条件次第）","人が担う（判断/責任が重い）")))</f>
        <v>人が担う（判断/責任が重い）</v>
      </c>
      <c r="M104" s="24"/>
      <c r="N104" s="2"/>
    </row>
    <row r="105" spans="1:14" x14ac:dyDescent="0.15">
      <c r="A105" s="2">
        <v>96</v>
      </c>
      <c r="B105" s="2" t="s">
        <v>71</v>
      </c>
      <c r="C105" s="2">
        <f>'STEP1_業務棚卸（ルート点検）'!B106</f>
        <v>0</v>
      </c>
      <c r="D105" s="2">
        <f>'STEP1_業務棚卸（ルート点検）'!D106</f>
        <v>0</v>
      </c>
      <c r="E105" s="2">
        <f>'STEP1_業務棚卸（ルート点検）'!E106</f>
        <v>0</v>
      </c>
      <c r="F105" s="2"/>
      <c r="G105" s="2"/>
      <c r="H105" s="2"/>
      <c r="I105" s="2"/>
      <c r="J105" s="2"/>
      <c r="K105" s="2">
        <f t="shared" si="7"/>
        <v>0</v>
      </c>
      <c r="L105" s="2" t="str">
        <f t="shared" si="8"/>
        <v>人が担う（判断/責任が重い）</v>
      </c>
      <c r="M105" s="24"/>
      <c r="N105" s="2"/>
    </row>
    <row r="106" spans="1:14" x14ac:dyDescent="0.15">
      <c r="A106" s="2">
        <v>97</v>
      </c>
      <c r="B106" s="2" t="s">
        <v>71</v>
      </c>
      <c r="C106" s="2">
        <f>'STEP1_業務棚卸（ルート点検）'!B107</f>
        <v>0</v>
      </c>
      <c r="D106" s="2">
        <f>'STEP1_業務棚卸（ルート点検）'!D107</f>
        <v>0</v>
      </c>
      <c r="E106" s="2">
        <f>'STEP1_業務棚卸（ルート点検）'!E107</f>
        <v>0</v>
      </c>
      <c r="F106" s="2"/>
      <c r="G106" s="2"/>
      <c r="H106" s="2"/>
      <c r="I106" s="2"/>
      <c r="J106" s="2"/>
      <c r="K106" s="2">
        <f t="shared" si="7"/>
        <v>0</v>
      </c>
      <c r="L106" s="2" t="str">
        <f t="shared" si="8"/>
        <v>人が担う（判断/責任が重い）</v>
      </c>
      <c r="M106" s="24"/>
      <c r="N106" s="2"/>
    </row>
    <row r="107" spans="1:14" x14ac:dyDescent="0.15">
      <c r="A107" s="2">
        <v>98</v>
      </c>
      <c r="B107" s="2" t="s">
        <v>71</v>
      </c>
      <c r="C107" s="2">
        <f>'STEP1_業務棚卸（ルート点検）'!B108</f>
        <v>0</v>
      </c>
      <c r="D107" s="2">
        <f>'STEP1_業務棚卸（ルート点検）'!D108</f>
        <v>0</v>
      </c>
      <c r="E107" s="2">
        <f>'STEP1_業務棚卸（ルート点検）'!E108</f>
        <v>0</v>
      </c>
      <c r="F107" s="2"/>
      <c r="G107" s="2"/>
      <c r="H107" s="2"/>
      <c r="I107" s="2"/>
      <c r="J107" s="2"/>
      <c r="K107" s="2">
        <f t="shared" si="7"/>
        <v>0</v>
      </c>
      <c r="L107" s="2" t="str">
        <f t="shared" si="8"/>
        <v>人が担う（判断/責任が重い）</v>
      </c>
      <c r="M107" s="24"/>
      <c r="N107" s="2"/>
    </row>
    <row r="108" spans="1:14" x14ac:dyDescent="0.15">
      <c r="A108" s="2">
        <v>99</v>
      </c>
      <c r="B108" s="2" t="s">
        <v>71</v>
      </c>
      <c r="C108" s="2">
        <f>'STEP1_業務棚卸（ルート点検）'!B109</f>
        <v>0</v>
      </c>
      <c r="D108" s="2">
        <f>'STEP1_業務棚卸（ルート点検）'!D109</f>
        <v>0</v>
      </c>
      <c r="E108" s="2">
        <f>'STEP1_業務棚卸（ルート点検）'!E109</f>
        <v>0</v>
      </c>
      <c r="F108" s="2"/>
      <c r="G108" s="2"/>
      <c r="H108" s="2"/>
      <c r="I108" s="2"/>
      <c r="J108" s="2"/>
      <c r="K108" s="2">
        <f t="shared" si="7"/>
        <v>0</v>
      </c>
      <c r="L108" s="2" t="str">
        <f t="shared" si="8"/>
        <v>人が担う（判断/責任が重い）</v>
      </c>
      <c r="M108" s="24"/>
      <c r="N108" s="2"/>
    </row>
    <row r="109" spans="1:14" x14ac:dyDescent="0.15">
      <c r="A109" s="2">
        <v>100</v>
      </c>
      <c r="B109" s="2" t="s">
        <v>71</v>
      </c>
      <c r="C109" s="2">
        <f>'STEP1_業務棚卸（ルート点検）'!B110</f>
        <v>0</v>
      </c>
      <c r="D109" s="2">
        <f>'STEP1_業務棚卸（ルート点検）'!D110</f>
        <v>0</v>
      </c>
      <c r="E109" s="2">
        <f>'STEP1_業務棚卸（ルート点検）'!E110</f>
        <v>0</v>
      </c>
      <c r="F109" s="2"/>
      <c r="G109" s="2"/>
      <c r="H109" s="2"/>
      <c r="I109" s="2"/>
      <c r="J109" s="2"/>
      <c r="K109" s="2">
        <f t="shared" si="7"/>
        <v>0</v>
      </c>
      <c r="L109" s="2" t="str">
        <f t="shared" si="8"/>
        <v>人が担う（判断/責任が重い）</v>
      </c>
      <c r="M109" s="24"/>
      <c r="N109" s="2"/>
    </row>
  </sheetData>
  <mergeCells count="2">
    <mergeCell ref="A1:N1"/>
    <mergeCell ref="A3:N3"/>
  </mergeCells>
  <phoneticPr fontId="5"/>
  <conditionalFormatting sqref="K9:K109">
    <cfRule type="colorScale" priority="1">
      <colorScale>
        <cfvo type="num" val="5"/>
        <cfvo type="num" val="15"/>
        <cfvo type="num" val="25"/>
        <color rgb="FFF8696B"/>
        <color rgb="FFFFEB84"/>
        <color rgb="FF63BE7B"/>
      </colorScale>
    </cfRule>
  </conditionalFormatting>
  <dataValidations count="3">
    <dataValidation type="list" allowBlank="1" sqref="L9:L109" xr:uid="{BA14F190-2512-44E7-B78C-FEF647CF9E56}">
      <formula1>"自動化しやすい（Do中心）,要検討（条件次第）,人が担う（判断/責任が重い）"</formula1>
    </dataValidation>
    <dataValidation type="whole" allowBlank="1" sqref="F9:J109" xr:uid="{588C3AAE-C613-45BA-AD22-3D595B74356A}">
      <formula1>1</formula1>
      <formula2>5</formula2>
    </dataValidation>
    <dataValidation type="list" allowBlank="1" sqref="M9:M109" xr:uid="{6A95CA15-ED6D-4825-B05E-8BA8291BF508}">
      <formula1>"温度センサ,振動センサ,圧力センサ,電流センサ,音響センサ,表面温度確認（サーモカメラ）,メーター確認（IoTカメラ）,漏れ（油/水）確認（IoTカメラ）,2D+3Dダッシュボード（デジタルツイン）,点検の自動化（ロボット）,記録表のデジタル化（OCR）,遠隔作業支援（スマートグラス）"</formula1>
    </dataValidation>
  </dataValidations>
  <pageMargins left="0.75" right="0.75" top="1" bottom="1" header="0.5" footer="0.5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109"/>
  <sheetViews>
    <sheetView workbookViewId="0">
      <pane ySplit="8" topLeftCell="A9" activePane="bottomLeft" state="frozen"/>
      <selection pane="bottomLeft" sqref="A1:N1"/>
    </sheetView>
  </sheetViews>
  <sheetFormatPr defaultRowHeight="13.5" x14ac:dyDescent="0.15"/>
  <cols>
    <col min="1" max="1" width="6.625" customWidth="1"/>
    <col min="2" max="2" width="13" customWidth="1"/>
    <col min="3" max="3" width="20" customWidth="1"/>
    <col min="4" max="4" width="28" customWidth="1"/>
    <col min="5" max="5" width="27.5" customWidth="1"/>
    <col min="6" max="6" width="12.625" customWidth="1"/>
    <col min="7" max="7" width="10" customWidth="1"/>
    <col min="8" max="8" width="14" customWidth="1"/>
    <col min="9" max="9" width="13" customWidth="1"/>
    <col min="10" max="10" width="14" customWidth="1"/>
    <col min="11" max="11" width="8" customWidth="1"/>
    <col min="12" max="12" width="26.25" customWidth="1"/>
    <col min="13" max="13" width="28.625" customWidth="1"/>
    <col min="14" max="14" width="25.625" customWidth="1"/>
  </cols>
  <sheetData>
    <row r="1" spans="1:14" ht="17.25" customHeight="1" x14ac:dyDescent="0.2">
      <c r="A1" s="34" t="s">
        <v>81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</row>
    <row r="3" spans="1:14" x14ac:dyDescent="0.15">
      <c r="A3" s="35" t="s">
        <v>36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</row>
    <row r="4" spans="1:14" x14ac:dyDescent="0.15">
      <c r="B4" t="s">
        <v>83</v>
      </c>
      <c r="C4">
        <f>COUNTIF(L10:L109, "自動化しやすい（Do中心）")</f>
        <v>0</v>
      </c>
    </row>
    <row r="5" spans="1:14" x14ac:dyDescent="0.15">
      <c r="B5" t="s">
        <v>84</v>
      </c>
      <c r="C5">
        <f>COUNTIF(L10:L109, "要検討（条件次第）")</f>
        <v>0</v>
      </c>
    </row>
    <row r="6" spans="1:14" x14ac:dyDescent="0.15">
      <c r="B6" t="s">
        <v>85</v>
      </c>
      <c r="C6">
        <f>COUNTIF(L10:L109, "人が担う（判断/責任が重い）")</f>
        <v>100</v>
      </c>
    </row>
    <row r="7" spans="1:14" x14ac:dyDescent="0.15">
      <c r="F7" t="s">
        <v>57</v>
      </c>
    </row>
    <row r="8" spans="1:14" ht="27" x14ac:dyDescent="0.15">
      <c r="A8" s="3" t="s">
        <v>41</v>
      </c>
      <c r="B8" s="3" t="s">
        <v>58</v>
      </c>
      <c r="C8" s="3" t="s">
        <v>59</v>
      </c>
      <c r="D8" s="3" t="s">
        <v>60</v>
      </c>
      <c r="E8" s="3" t="s">
        <v>61</v>
      </c>
      <c r="F8" s="3" t="s">
        <v>62</v>
      </c>
      <c r="G8" s="3" t="s">
        <v>63</v>
      </c>
      <c r="H8" s="3" t="s">
        <v>64</v>
      </c>
      <c r="I8" s="3" t="s">
        <v>65</v>
      </c>
      <c r="J8" s="3" t="s">
        <v>66</v>
      </c>
      <c r="K8" s="3" t="s">
        <v>67</v>
      </c>
      <c r="L8" s="3" t="s">
        <v>68</v>
      </c>
      <c r="M8" s="3" t="s">
        <v>69</v>
      </c>
      <c r="N8" s="3" t="s">
        <v>70</v>
      </c>
    </row>
    <row r="9" spans="1:14" s="20" customFormat="1" ht="27" x14ac:dyDescent="0.15">
      <c r="A9" s="23" t="s">
        <v>122</v>
      </c>
      <c r="B9" s="18" t="s">
        <v>79</v>
      </c>
      <c r="C9" s="18" t="str">
        <f>'STEP1_業務棚卸（設備点検）'!B10</f>
        <v>ポンプ</v>
      </c>
      <c r="D9" s="18" t="str">
        <f>'STEP1_業務棚卸（設備点検）'!D10</f>
        <v>冷却水系</v>
      </c>
      <c r="E9" s="18" t="str">
        <f>'STEP1_業務棚卸（設備点検）'!E10</f>
        <v>振動確認（ハンドヘルド）</v>
      </c>
      <c r="F9" s="18">
        <v>4</v>
      </c>
      <c r="G9" s="18">
        <v>5</v>
      </c>
      <c r="H9" s="18">
        <v>4</v>
      </c>
      <c r="I9" s="18">
        <v>3</v>
      </c>
      <c r="J9" s="18">
        <v>5</v>
      </c>
      <c r="K9" s="18">
        <f t="shared" ref="K9" si="0">SUM(F9:J9)</f>
        <v>21</v>
      </c>
      <c r="L9" s="18" t="str">
        <f>IF(K9="","",IF(AND(K9&gt;=20,I9&gt;=4),"自動化しやすい（Do中心）",IF(AND(K9&gt;=15,I9&gt;=3),"要検討（条件次第）","人が担う（判断/責任が重い）")))</f>
        <v>要検討（条件次第）</v>
      </c>
      <c r="M9" s="18" t="s">
        <v>134</v>
      </c>
      <c r="N9" s="18" t="s">
        <v>135</v>
      </c>
    </row>
    <row r="10" spans="1:14" x14ac:dyDescent="0.15">
      <c r="A10" s="2">
        <v>1</v>
      </c>
      <c r="B10" s="2" t="s">
        <v>79</v>
      </c>
      <c r="C10" s="2">
        <f>'STEP1_業務棚卸（設備点検）'!B11</f>
        <v>0</v>
      </c>
      <c r="D10" s="2">
        <f>'STEP1_業務棚卸（設備点検）'!D11</f>
        <v>0</v>
      </c>
      <c r="E10" s="2">
        <f>'STEP1_業務棚卸（設備点検）'!E11</f>
        <v>0</v>
      </c>
      <c r="F10" s="2"/>
      <c r="G10" s="2"/>
      <c r="H10" s="2"/>
      <c r="I10" s="2"/>
      <c r="J10" s="2"/>
      <c r="K10" s="2">
        <f t="shared" ref="K10:K73" si="1">SUM(F10:J10)</f>
        <v>0</v>
      </c>
      <c r="L10" s="2" t="str">
        <f>IF(K10="","",IF(AND(K10&gt;=20,I10&gt;=4),"自動化しやすい（Do中心）",IF(AND(K10&gt;=15,I10&gt;=3),"要検討（条件次第）","人が担う（判断/責任が重い）")))</f>
        <v>人が担う（判断/責任が重い）</v>
      </c>
      <c r="M10" s="24"/>
      <c r="N10" s="2"/>
    </row>
    <row r="11" spans="1:14" x14ac:dyDescent="0.15">
      <c r="A11" s="2">
        <v>2</v>
      </c>
      <c r="B11" s="2" t="s">
        <v>79</v>
      </c>
      <c r="C11" s="2">
        <f>'STEP1_業務棚卸（設備点検）'!B12</f>
        <v>0</v>
      </c>
      <c r="D11" s="2">
        <f>'STEP1_業務棚卸（設備点検）'!D12</f>
        <v>0</v>
      </c>
      <c r="E11" s="2">
        <f>'STEP1_業務棚卸（設備点検）'!E12</f>
        <v>0</v>
      </c>
      <c r="F11" s="2"/>
      <c r="G11" s="2"/>
      <c r="H11" s="2"/>
      <c r="I11" s="2"/>
      <c r="J11" s="2"/>
      <c r="K11" s="2">
        <f t="shared" si="1"/>
        <v>0</v>
      </c>
      <c r="L11" s="2" t="str">
        <f t="shared" ref="L11:L73" si="2">IF(K11="","",IF(AND(K11&gt;=20,I11&gt;=4),"自動化しやすい（Do中心）",IF(AND(K11&gt;=15,I11&gt;=3),"要検討（条件次第）","人が担う（判断/責任が重い）")))</f>
        <v>人が担う（判断/責任が重い）</v>
      </c>
      <c r="M11" s="24"/>
      <c r="N11" s="2"/>
    </row>
    <row r="12" spans="1:14" x14ac:dyDescent="0.15">
      <c r="A12" s="2">
        <v>3</v>
      </c>
      <c r="B12" s="2" t="s">
        <v>79</v>
      </c>
      <c r="C12" s="2">
        <f>'STEP1_業務棚卸（設備点検）'!B13</f>
        <v>0</v>
      </c>
      <c r="D12" s="2">
        <f>'STEP1_業務棚卸（設備点検）'!D13</f>
        <v>0</v>
      </c>
      <c r="E12" s="2">
        <f>'STEP1_業務棚卸（設備点検）'!E13</f>
        <v>0</v>
      </c>
      <c r="F12" s="2"/>
      <c r="G12" s="2"/>
      <c r="H12" s="2"/>
      <c r="I12" s="2"/>
      <c r="J12" s="2"/>
      <c r="K12" s="2">
        <f t="shared" si="1"/>
        <v>0</v>
      </c>
      <c r="L12" s="2" t="str">
        <f t="shared" si="2"/>
        <v>人が担う（判断/責任が重い）</v>
      </c>
      <c r="M12" s="24"/>
      <c r="N12" s="2"/>
    </row>
    <row r="13" spans="1:14" x14ac:dyDescent="0.15">
      <c r="A13" s="2">
        <v>4</v>
      </c>
      <c r="B13" s="2" t="s">
        <v>79</v>
      </c>
      <c r="C13" s="2">
        <f>'STEP1_業務棚卸（設備点検）'!B14</f>
        <v>0</v>
      </c>
      <c r="D13" s="2">
        <f>'STEP1_業務棚卸（設備点検）'!D14</f>
        <v>0</v>
      </c>
      <c r="E13" s="2">
        <f>'STEP1_業務棚卸（設備点検）'!E14</f>
        <v>0</v>
      </c>
      <c r="F13" s="2"/>
      <c r="G13" s="2"/>
      <c r="H13" s="2"/>
      <c r="I13" s="2"/>
      <c r="J13" s="2"/>
      <c r="K13" s="2">
        <f t="shared" si="1"/>
        <v>0</v>
      </c>
      <c r="L13" s="2" t="str">
        <f t="shared" si="2"/>
        <v>人が担う（判断/責任が重い）</v>
      </c>
      <c r="M13" s="24"/>
      <c r="N13" s="2"/>
    </row>
    <row r="14" spans="1:14" x14ac:dyDescent="0.15">
      <c r="A14" s="2">
        <v>5</v>
      </c>
      <c r="B14" s="2" t="s">
        <v>79</v>
      </c>
      <c r="C14" s="2">
        <f>'STEP1_業務棚卸（設備点検）'!B15</f>
        <v>0</v>
      </c>
      <c r="D14" s="2">
        <f>'STEP1_業務棚卸（設備点検）'!D15</f>
        <v>0</v>
      </c>
      <c r="E14" s="2">
        <f>'STEP1_業務棚卸（設備点検）'!E15</f>
        <v>0</v>
      </c>
      <c r="F14" s="2"/>
      <c r="G14" s="2"/>
      <c r="H14" s="2"/>
      <c r="I14" s="2"/>
      <c r="J14" s="2"/>
      <c r="K14" s="2">
        <f t="shared" si="1"/>
        <v>0</v>
      </c>
      <c r="L14" s="2" t="str">
        <f t="shared" si="2"/>
        <v>人が担う（判断/責任が重い）</v>
      </c>
      <c r="M14" s="24"/>
      <c r="N14" s="2"/>
    </row>
    <row r="15" spans="1:14" x14ac:dyDescent="0.15">
      <c r="A15" s="2">
        <v>6</v>
      </c>
      <c r="B15" s="2" t="s">
        <v>79</v>
      </c>
      <c r="C15" s="2">
        <f>'STEP1_業務棚卸（設備点検）'!B16</f>
        <v>0</v>
      </c>
      <c r="D15" s="2">
        <f>'STEP1_業務棚卸（設備点検）'!D16</f>
        <v>0</v>
      </c>
      <c r="E15" s="2">
        <f>'STEP1_業務棚卸（設備点検）'!E16</f>
        <v>0</v>
      </c>
      <c r="F15" s="2"/>
      <c r="G15" s="2"/>
      <c r="H15" s="2"/>
      <c r="I15" s="2"/>
      <c r="J15" s="2"/>
      <c r="K15" s="2">
        <f t="shared" si="1"/>
        <v>0</v>
      </c>
      <c r="L15" s="2" t="str">
        <f t="shared" si="2"/>
        <v>人が担う（判断/責任が重い）</v>
      </c>
      <c r="M15" s="24"/>
      <c r="N15" s="2"/>
    </row>
    <row r="16" spans="1:14" x14ac:dyDescent="0.15">
      <c r="A16" s="2">
        <v>7</v>
      </c>
      <c r="B16" s="2" t="s">
        <v>79</v>
      </c>
      <c r="C16" s="2">
        <f>'STEP1_業務棚卸（設備点検）'!B17</f>
        <v>0</v>
      </c>
      <c r="D16" s="2">
        <f>'STEP1_業務棚卸（設備点検）'!D17</f>
        <v>0</v>
      </c>
      <c r="E16" s="2">
        <f>'STEP1_業務棚卸（設備点検）'!E17</f>
        <v>0</v>
      </c>
      <c r="F16" s="2"/>
      <c r="G16" s="2"/>
      <c r="H16" s="2"/>
      <c r="I16" s="2"/>
      <c r="J16" s="2"/>
      <c r="K16" s="2">
        <f t="shared" si="1"/>
        <v>0</v>
      </c>
      <c r="L16" s="2" t="str">
        <f t="shared" si="2"/>
        <v>人が担う（判断/責任が重い）</v>
      </c>
      <c r="M16" s="24"/>
      <c r="N16" s="2"/>
    </row>
    <row r="17" spans="1:14" x14ac:dyDescent="0.15">
      <c r="A17" s="2">
        <v>8</v>
      </c>
      <c r="B17" s="2" t="s">
        <v>79</v>
      </c>
      <c r="C17" s="2">
        <f>'STEP1_業務棚卸（設備点検）'!B18</f>
        <v>0</v>
      </c>
      <c r="D17" s="2">
        <f>'STEP1_業務棚卸（設備点検）'!D18</f>
        <v>0</v>
      </c>
      <c r="E17" s="2">
        <f>'STEP1_業務棚卸（設備点検）'!E18</f>
        <v>0</v>
      </c>
      <c r="F17" s="2"/>
      <c r="G17" s="2"/>
      <c r="H17" s="2"/>
      <c r="I17" s="2"/>
      <c r="J17" s="2"/>
      <c r="K17" s="2">
        <f t="shared" si="1"/>
        <v>0</v>
      </c>
      <c r="L17" s="2" t="str">
        <f t="shared" si="2"/>
        <v>人が担う（判断/責任が重い）</v>
      </c>
      <c r="M17" s="24"/>
      <c r="N17" s="2"/>
    </row>
    <row r="18" spans="1:14" x14ac:dyDescent="0.15">
      <c r="A18" s="2">
        <v>9</v>
      </c>
      <c r="B18" s="2" t="s">
        <v>79</v>
      </c>
      <c r="C18" s="2">
        <f>'STEP1_業務棚卸（設備点検）'!B19</f>
        <v>0</v>
      </c>
      <c r="D18" s="2">
        <f>'STEP1_業務棚卸（設備点検）'!D19</f>
        <v>0</v>
      </c>
      <c r="E18" s="2">
        <f>'STEP1_業務棚卸（設備点検）'!E19</f>
        <v>0</v>
      </c>
      <c r="F18" s="2"/>
      <c r="G18" s="2"/>
      <c r="H18" s="2"/>
      <c r="I18" s="2"/>
      <c r="J18" s="2"/>
      <c r="K18" s="2">
        <f t="shared" si="1"/>
        <v>0</v>
      </c>
      <c r="L18" s="2" t="str">
        <f t="shared" si="2"/>
        <v>人が担う（判断/責任が重い）</v>
      </c>
      <c r="M18" s="24"/>
      <c r="N18" s="2"/>
    </row>
    <row r="19" spans="1:14" x14ac:dyDescent="0.15">
      <c r="A19" s="2">
        <v>10</v>
      </c>
      <c r="B19" s="2" t="s">
        <v>79</v>
      </c>
      <c r="C19" s="2">
        <f>'STEP1_業務棚卸（設備点検）'!B20</f>
        <v>0</v>
      </c>
      <c r="D19" s="2">
        <f>'STEP1_業務棚卸（設備点検）'!D20</f>
        <v>0</v>
      </c>
      <c r="E19" s="2">
        <f>'STEP1_業務棚卸（設備点検）'!E20</f>
        <v>0</v>
      </c>
      <c r="F19" s="2"/>
      <c r="G19" s="2"/>
      <c r="H19" s="2"/>
      <c r="I19" s="2"/>
      <c r="J19" s="2"/>
      <c r="K19" s="2">
        <f t="shared" si="1"/>
        <v>0</v>
      </c>
      <c r="L19" s="2" t="str">
        <f t="shared" si="2"/>
        <v>人が担う（判断/責任が重い）</v>
      </c>
      <c r="M19" s="24"/>
      <c r="N19" s="2"/>
    </row>
    <row r="20" spans="1:14" x14ac:dyDescent="0.15">
      <c r="A20" s="2">
        <v>11</v>
      </c>
      <c r="B20" s="2" t="s">
        <v>79</v>
      </c>
      <c r="C20" s="2">
        <f>'STEP1_業務棚卸（設備点検）'!B21</f>
        <v>0</v>
      </c>
      <c r="D20" s="2">
        <f>'STEP1_業務棚卸（設備点検）'!D21</f>
        <v>0</v>
      </c>
      <c r="E20" s="2">
        <f>'STEP1_業務棚卸（設備点検）'!E21</f>
        <v>0</v>
      </c>
      <c r="F20" s="2"/>
      <c r="G20" s="2"/>
      <c r="H20" s="2"/>
      <c r="I20" s="2"/>
      <c r="J20" s="2"/>
      <c r="K20" s="2">
        <f t="shared" si="1"/>
        <v>0</v>
      </c>
      <c r="L20" s="2" t="str">
        <f t="shared" si="2"/>
        <v>人が担う（判断/責任が重い）</v>
      </c>
      <c r="M20" s="24"/>
      <c r="N20" s="2"/>
    </row>
    <row r="21" spans="1:14" x14ac:dyDescent="0.15">
      <c r="A21" s="2">
        <v>12</v>
      </c>
      <c r="B21" s="2" t="s">
        <v>79</v>
      </c>
      <c r="C21" s="2">
        <f>'STEP1_業務棚卸（設備点検）'!B22</f>
        <v>0</v>
      </c>
      <c r="D21" s="2">
        <f>'STEP1_業務棚卸（設備点検）'!D22</f>
        <v>0</v>
      </c>
      <c r="E21" s="2">
        <f>'STEP1_業務棚卸（設備点検）'!E22</f>
        <v>0</v>
      </c>
      <c r="F21" s="2"/>
      <c r="G21" s="2"/>
      <c r="H21" s="2"/>
      <c r="I21" s="2"/>
      <c r="J21" s="2"/>
      <c r="K21" s="2">
        <f t="shared" si="1"/>
        <v>0</v>
      </c>
      <c r="L21" s="2" t="str">
        <f t="shared" si="2"/>
        <v>人が担う（判断/責任が重い）</v>
      </c>
      <c r="M21" s="24"/>
      <c r="N21" s="2"/>
    </row>
    <row r="22" spans="1:14" x14ac:dyDescent="0.15">
      <c r="A22" s="2">
        <v>13</v>
      </c>
      <c r="B22" s="2" t="s">
        <v>79</v>
      </c>
      <c r="C22" s="2">
        <f>'STEP1_業務棚卸（設備点検）'!B23</f>
        <v>0</v>
      </c>
      <c r="D22" s="2">
        <f>'STEP1_業務棚卸（設備点検）'!D23</f>
        <v>0</v>
      </c>
      <c r="E22" s="2">
        <f>'STEP1_業務棚卸（設備点検）'!E23</f>
        <v>0</v>
      </c>
      <c r="F22" s="2"/>
      <c r="G22" s="2"/>
      <c r="H22" s="2"/>
      <c r="I22" s="2"/>
      <c r="J22" s="2"/>
      <c r="K22" s="2">
        <f t="shared" si="1"/>
        <v>0</v>
      </c>
      <c r="L22" s="2" t="str">
        <f t="shared" si="2"/>
        <v>人が担う（判断/責任が重い）</v>
      </c>
      <c r="M22" s="24"/>
      <c r="N22" s="2"/>
    </row>
    <row r="23" spans="1:14" x14ac:dyDescent="0.15">
      <c r="A23" s="2">
        <v>14</v>
      </c>
      <c r="B23" s="2" t="s">
        <v>79</v>
      </c>
      <c r="C23" s="2">
        <f>'STEP1_業務棚卸（設備点検）'!B24</f>
        <v>0</v>
      </c>
      <c r="D23" s="2">
        <f>'STEP1_業務棚卸（設備点検）'!D24</f>
        <v>0</v>
      </c>
      <c r="E23" s="2">
        <f>'STEP1_業務棚卸（設備点検）'!E24</f>
        <v>0</v>
      </c>
      <c r="F23" s="2"/>
      <c r="G23" s="2"/>
      <c r="H23" s="2"/>
      <c r="I23" s="2"/>
      <c r="J23" s="2"/>
      <c r="K23" s="2">
        <f t="shared" si="1"/>
        <v>0</v>
      </c>
      <c r="L23" s="2" t="str">
        <f t="shared" si="2"/>
        <v>人が担う（判断/責任が重い）</v>
      </c>
      <c r="M23" s="24"/>
      <c r="N23" s="2"/>
    </row>
    <row r="24" spans="1:14" x14ac:dyDescent="0.15">
      <c r="A24" s="2">
        <v>15</v>
      </c>
      <c r="B24" s="2" t="s">
        <v>79</v>
      </c>
      <c r="C24" s="2">
        <f>'STEP1_業務棚卸（設備点検）'!B25</f>
        <v>0</v>
      </c>
      <c r="D24" s="2">
        <f>'STEP1_業務棚卸（設備点検）'!D25</f>
        <v>0</v>
      </c>
      <c r="E24" s="2">
        <f>'STEP1_業務棚卸（設備点検）'!E25</f>
        <v>0</v>
      </c>
      <c r="F24" s="2"/>
      <c r="G24" s="2"/>
      <c r="H24" s="2"/>
      <c r="I24" s="2"/>
      <c r="J24" s="2"/>
      <c r="K24" s="2">
        <f t="shared" si="1"/>
        <v>0</v>
      </c>
      <c r="L24" s="2" t="str">
        <f t="shared" si="2"/>
        <v>人が担う（判断/責任が重い）</v>
      </c>
      <c r="M24" s="24"/>
      <c r="N24" s="2"/>
    </row>
    <row r="25" spans="1:14" x14ac:dyDescent="0.15">
      <c r="A25" s="2">
        <v>16</v>
      </c>
      <c r="B25" s="2" t="s">
        <v>79</v>
      </c>
      <c r="C25" s="2">
        <f>'STEP1_業務棚卸（設備点検）'!B26</f>
        <v>0</v>
      </c>
      <c r="D25" s="2">
        <f>'STEP1_業務棚卸（設備点検）'!D26</f>
        <v>0</v>
      </c>
      <c r="E25" s="2">
        <f>'STEP1_業務棚卸（設備点検）'!E26</f>
        <v>0</v>
      </c>
      <c r="F25" s="2"/>
      <c r="G25" s="2"/>
      <c r="H25" s="2"/>
      <c r="I25" s="2"/>
      <c r="J25" s="2"/>
      <c r="K25" s="2">
        <f t="shared" si="1"/>
        <v>0</v>
      </c>
      <c r="L25" s="2" t="str">
        <f t="shared" si="2"/>
        <v>人が担う（判断/責任が重い）</v>
      </c>
      <c r="M25" s="24"/>
      <c r="N25" s="2"/>
    </row>
    <row r="26" spans="1:14" x14ac:dyDescent="0.15">
      <c r="A26" s="2">
        <v>17</v>
      </c>
      <c r="B26" s="2" t="s">
        <v>79</v>
      </c>
      <c r="C26" s="2">
        <f>'STEP1_業務棚卸（設備点検）'!B27</f>
        <v>0</v>
      </c>
      <c r="D26" s="2">
        <f>'STEP1_業務棚卸（設備点検）'!D27</f>
        <v>0</v>
      </c>
      <c r="E26" s="2">
        <f>'STEP1_業務棚卸（設備点検）'!E27</f>
        <v>0</v>
      </c>
      <c r="F26" s="2"/>
      <c r="G26" s="2"/>
      <c r="H26" s="2"/>
      <c r="I26" s="2"/>
      <c r="J26" s="2"/>
      <c r="K26" s="2">
        <f t="shared" si="1"/>
        <v>0</v>
      </c>
      <c r="L26" s="2" t="str">
        <f t="shared" si="2"/>
        <v>人が担う（判断/責任が重い）</v>
      </c>
      <c r="M26" s="24"/>
      <c r="N26" s="2"/>
    </row>
    <row r="27" spans="1:14" x14ac:dyDescent="0.15">
      <c r="A27" s="2">
        <v>18</v>
      </c>
      <c r="B27" s="2" t="s">
        <v>79</v>
      </c>
      <c r="C27" s="2">
        <f>'STEP1_業務棚卸（設備点検）'!B28</f>
        <v>0</v>
      </c>
      <c r="D27" s="2">
        <f>'STEP1_業務棚卸（設備点検）'!D28</f>
        <v>0</v>
      </c>
      <c r="E27" s="2">
        <f>'STEP1_業務棚卸（設備点検）'!E28</f>
        <v>0</v>
      </c>
      <c r="F27" s="2"/>
      <c r="G27" s="2"/>
      <c r="H27" s="2"/>
      <c r="I27" s="2"/>
      <c r="J27" s="2"/>
      <c r="K27" s="2">
        <f t="shared" si="1"/>
        <v>0</v>
      </c>
      <c r="L27" s="2" t="str">
        <f t="shared" si="2"/>
        <v>人が担う（判断/責任が重い）</v>
      </c>
      <c r="M27" s="24"/>
      <c r="N27" s="2"/>
    </row>
    <row r="28" spans="1:14" x14ac:dyDescent="0.15">
      <c r="A28" s="2">
        <v>19</v>
      </c>
      <c r="B28" s="2" t="s">
        <v>79</v>
      </c>
      <c r="C28" s="2">
        <f>'STEP1_業務棚卸（設備点検）'!B29</f>
        <v>0</v>
      </c>
      <c r="D28" s="2">
        <f>'STEP1_業務棚卸（設備点検）'!D29</f>
        <v>0</v>
      </c>
      <c r="E28" s="2">
        <f>'STEP1_業務棚卸（設備点検）'!E29</f>
        <v>0</v>
      </c>
      <c r="F28" s="2"/>
      <c r="G28" s="2"/>
      <c r="H28" s="2"/>
      <c r="I28" s="2"/>
      <c r="J28" s="2"/>
      <c r="K28" s="2">
        <f t="shared" si="1"/>
        <v>0</v>
      </c>
      <c r="L28" s="2" t="str">
        <f t="shared" si="2"/>
        <v>人が担う（判断/責任が重い）</v>
      </c>
      <c r="M28" s="24"/>
      <c r="N28" s="2"/>
    </row>
    <row r="29" spans="1:14" x14ac:dyDescent="0.15">
      <c r="A29" s="2">
        <v>20</v>
      </c>
      <c r="B29" s="2" t="s">
        <v>79</v>
      </c>
      <c r="C29" s="2">
        <f>'STEP1_業務棚卸（設備点検）'!B30</f>
        <v>0</v>
      </c>
      <c r="D29" s="2">
        <f>'STEP1_業務棚卸（設備点検）'!D30</f>
        <v>0</v>
      </c>
      <c r="E29" s="2">
        <f>'STEP1_業務棚卸（設備点検）'!E30</f>
        <v>0</v>
      </c>
      <c r="F29" s="2"/>
      <c r="G29" s="2"/>
      <c r="H29" s="2"/>
      <c r="I29" s="2"/>
      <c r="J29" s="2"/>
      <c r="K29" s="2">
        <f t="shared" si="1"/>
        <v>0</v>
      </c>
      <c r="L29" s="2" t="str">
        <f t="shared" si="2"/>
        <v>人が担う（判断/責任が重い）</v>
      </c>
      <c r="M29" s="24"/>
      <c r="N29" s="2"/>
    </row>
    <row r="30" spans="1:14" x14ac:dyDescent="0.15">
      <c r="A30" s="2">
        <v>21</v>
      </c>
      <c r="B30" s="2" t="s">
        <v>79</v>
      </c>
      <c r="C30" s="2">
        <f>'STEP1_業務棚卸（設備点検）'!B31</f>
        <v>0</v>
      </c>
      <c r="D30" s="2">
        <f>'STEP1_業務棚卸（設備点検）'!D31</f>
        <v>0</v>
      </c>
      <c r="E30" s="2">
        <f>'STEP1_業務棚卸（設備点検）'!E31</f>
        <v>0</v>
      </c>
      <c r="F30" s="2"/>
      <c r="G30" s="2"/>
      <c r="H30" s="2"/>
      <c r="I30" s="2"/>
      <c r="J30" s="2"/>
      <c r="K30" s="2">
        <f t="shared" si="1"/>
        <v>0</v>
      </c>
      <c r="L30" s="2" t="str">
        <f t="shared" si="2"/>
        <v>人が担う（判断/責任が重い）</v>
      </c>
      <c r="M30" s="24"/>
      <c r="N30" s="2"/>
    </row>
    <row r="31" spans="1:14" x14ac:dyDescent="0.15">
      <c r="A31" s="2">
        <v>22</v>
      </c>
      <c r="B31" s="2" t="s">
        <v>79</v>
      </c>
      <c r="C31" s="2">
        <f>'STEP1_業務棚卸（設備点検）'!B32</f>
        <v>0</v>
      </c>
      <c r="D31" s="2">
        <f>'STEP1_業務棚卸（設備点検）'!D32</f>
        <v>0</v>
      </c>
      <c r="E31" s="2">
        <f>'STEP1_業務棚卸（設備点検）'!E32</f>
        <v>0</v>
      </c>
      <c r="F31" s="2"/>
      <c r="G31" s="2"/>
      <c r="H31" s="2"/>
      <c r="I31" s="2"/>
      <c r="J31" s="2"/>
      <c r="K31" s="2">
        <f t="shared" si="1"/>
        <v>0</v>
      </c>
      <c r="L31" s="2" t="str">
        <f t="shared" si="2"/>
        <v>人が担う（判断/責任が重い）</v>
      </c>
      <c r="M31" s="24"/>
      <c r="N31" s="2"/>
    </row>
    <row r="32" spans="1:14" x14ac:dyDescent="0.15">
      <c r="A32" s="2">
        <v>23</v>
      </c>
      <c r="B32" s="2" t="s">
        <v>79</v>
      </c>
      <c r="C32" s="2">
        <f>'STEP1_業務棚卸（設備点検）'!B33</f>
        <v>0</v>
      </c>
      <c r="D32" s="2">
        <f>'STEP1_業務棚卸（設備点検）'!D33</f>
        <v>0</v>
      </c>
      <c r="E32" s="2">
        <f>'STEP1_業務棚卸（設備点検）'!E33</f>
        <v>0</v>
      </c>
      <c r="F32" s="2"/>
      <c r="G32" s="2"/>
      <c r="H32" s="2"/>
      <c r="I32" s="2"/>
      <c r="J32" s="2"/>
      <c r="K32" s="2">
        <f t="shared" si="1"/>
        <v>0</v>
      </c>
      <c r="L32" s="2" t="str">
        <f t="shared" si="2"/>
        <v>人が担う（判断/責任が重い）</v>
      </c>
      <c r="M32" s="24"/>
      <c r="N32" s="2"/>
    </row>
    <row r="33" spans="1:14" x14ac:dyDescent="0.15">
      <c r="A33" s="2">
        <v>24</v>
      </c>
      <c r="B33" s="2" t="s">
        <v>79</v>
      </c>
      <c r="C33" s="2">
        <f>'STEP1_業務棚卸（設備点検）'!B34</f>
        <v>0</v>
      </c>
      <c r="D33" s="2">
        <f>'STEP1_業務棚卸（設備点検）'!D34</f>
        <v>0</v>
      </c>
      <c r="E33" s="2">
        <f>'STEP1_業務棚卸（設備点検）'!E34</f>
        <v>0</v>
      </c>
      <c r="F33" s="2"/>
      <c r="G33" s="2"/>
      <c r="H33" s="2"/>
      <c r="I33" s="2"/>
      <c r="J33" s="2"/>
      <c r="K33" s="2">
        <f t="shared" si="1"/>
        <v>0</v>
      </c>
      <c r="L33" s="2" t="str">
        <f t="shared" si="2"/>
        <v>人が担う（判断/責任が重い）</v>
      </c>
      <c r="M33" s="24"/>
      <c r="N33" s="2"/>
    </row>
    <row r="34" spans="1:14" x14ac:dyDescent="0.15">
      <c r="A34" s="2">
        <v>25</v>
      </c>
      <c r="B34" s="2" t="s">
        <v>79</v>
      </c>
      <c r="C34" s="2">
        <f>'STEP1_業務棚卸（設備点検）'!B35</f>
        <v>0</v>
      </c>
      <c r="D34" s="2">
        <f>'STEP1_業務棚卸（設備点検）'!D35</f>
        <v>0</v>
      </c>
      <c r="E34" s="2">
        <f>'STEP1_業務棚卸（設備点検）'!E35</f>
        <v>0</v>
      </c>
      <c r="F34" s="2"/>
      <c r="G34" s="2"/>
      <c r="H34" s="2"/>
      <c r="I34" s="2"/>
      <c r="J34" s="2"/>
      <c r="K34" s="2">
        <f t="shared" si="1"/>
        <v>0</v>
      </c>
      <c r="L34" s="2" t="str">
        <f t="shared" si="2"/>
        <v>人が担う（判断/責任が重い）</v>
      </c>
      <c r="M34" s="24"/>
      <c r="N34" s="2"/>
    </row>
    <row r="35" spans="1:14" x14ac:dyDescent="0.15">
      <c r="A35" s="2">
        <v>26</v>
      </c>
      <c r="B35" s="2" t="s">
        <v>79</v>
      </c>
      <c r="C35" s="2">
        <f>'STEP1_業務棚卸（設備点検）'!B36</f>
        <v>0</v>
      </c>
      <c r="D35" s="2">
        <f>'STEP1_業務棚卸（設備点検）'!D36</f>
        <v>0</v>
      </c>
      <c r="E35" s="2">
        <f>'STEP1_業務棚卸（設備点検）'!E36</f>
        <v>0</v>
      </c>
      <c r="F35" s="2"/>
      <c r="G35" s="2"/>
      <c r="H35" s="2"/>
      <c r="I35" s="2"/>
      <c r="J35" s="2"/>
      <c r="K35" s="2">
        <f t="shared" si="1"/>
        <v>0</v>
      </c>
      <c r="L35" s="2" t="str">
        <f t="shared" si="2"/>
        <v>人が担う（判断/責任が重い）</v>
      </c>
      <c r="M35" s="24"/>
      <c r="N35" s="2"/>
    </row>
    <row r="36" spans="1:14" x14ac:dyDescent="0.15">
      <c r="A36" s="2">
        <v>27</v>
      </c>
      <c r="B36" s="2" t="s">
        <v>79</v>
      </c>
      <c r="C36" s="2">
        <f>'STEP1_業務棚卸（設備点検）'!B37</f>
        <v>0</v>
      </c>
      <c r="D36" s="2">
        <f>'STEP1_業務棚卸（設備点検）'!D37</f>
        <v>0</v>
      </c>
      <c r="E36" s="2">
        <f>'STEP1_業務棚卸（設備点検）'!E37</f>
        <v>0</v>
      </c>
      <c r="F36" s="2"/>
      <c r="G36" s="2"/>
      <c r="H36" s="2"/>
      <c r="I36" s="2"/>
      <c r="J36" s="2"/>
      <c r="K36" s="2">
        <f t="shared" si="1"/>
        <v>0</v>
      </c>
      <c r="L36" s="2" t="str">
        <f t="shared" si="2"/>
        <v>人が担う（判断/責任が重い）</v>
      </c>
      <c r="M36" s="24"/>
      <c r="N36" s="2"/>
    </row>
    <row r="37" spans="1:14" x14ac:dyDescent="0.15">
      <c r="A37" s="2">
        <v>28</v>
      </c>
      <c r="B37" s="2" t="s">
        <v>79</v>
      </c>
      <c r="C37" s="2">
        <f>'STEP1_業務棚卸（設備点検）'!B38</f>
        <v>0</v>
      </c>
      <c r="D37" s="2">
        <f>'STEP1_業務棚卸（設備点検）'!D38</f>
        <v>0</v>
      </c>
      <c r="E37" s="2">
        <f>'STEP1_業務棚卸（設備点検）'!E38</f>
        <v>0</v>
      </c>
      <c r="F37" s="2"/>
      <c r="G37" s="2"/>
      <c r="H37" s="2"/>
      <c r="I37" s="2"/>
      <c r="J37" s="2"/>
      <c r="K37" s="2">
        <f t="shared" si="1"/>
        <v>0</v>
      </c>
      <c r="L37" s="2" t="str">
        <f t="shared" si="2"/>
        <v>人が担う（判断/責任が重い）</v>
      </c>
      <c r="M37" s="24"/>
      <c r="N37" s="2"/>
    </row>
    <row r="38" spans="1:14" x14ac:dyDescent="0.15">
      <c r="A38" s="2">
        <v>29</v>
      </c>
      <c r="B38" s="2" t="s">
        <v>79</v>
      </c>
      <c r="C38" s="2">
        <f>'STEP1_業務棚卸（設備点検）'!B39</f>
        <v>0</v>
      </c>
      <c r="D38" s="2">
        <f>'STEP1_業務棚卸（設備点検）'!D39</f>
        <v>0</v>
      </c>
      <c r="E38" s="2">
        <f>'STEP1_業務棚卸（設備点検）'!E39</f>
        <v>0</v>
      </c>
      <c r="F38" s="2"/>
      <c r="G38" s="2"/>
      <c r="H38" s="2"/>
      <c r="I38" s="2"/>
      <c r="J38" s="2"/>
      <c r="K38" s="2">
        <f t="shared" si="1"/>
        <v>0</v>
      </c>
      <c r="L38" s="2" t="str">
        <f t="shared" si="2"/>
        <v>人が担う（判断/責任が重い）</v>
      </c>
      <c r="M38" s="24"/>
      <c r="N38" s="2"/>
    </row>
    <row r="39" spans="1:14" x14ac:dyDescent="0.15">
      <c r="A39" s="2">
        <v>30</v>
      </c>
      <c r="B39" s="2" t="s">
        <v>79</v>
      </c>
      <c r="C39" s="2">
        <f>'STEP1_業務棚卸（設備点検）'!B40</f>
        <v>0</v>
      </c>
      <c r="D39" s="2">
        <f>'STEP1_業務棚卸（設備点検）'!D40</f>
        <v>0</v>
      </c>
      <c r="E39" s="2">
        <f>'STEP1_業務棚卸（設備点検）'!E40</f>
        <v>0</v>
      </c>
      <c r="F39" s="2"/>
      <c r="G39" s="2"/>
      <c r="H39" s="2"/>
      <c r="I39" s="2"/>
      <c r="J39" s="2"/>
      <c r="K39" s="2">
        <f t="shared" si="1"/>
        <v>0</v>
      </c>
      <c r="L39" s="2" t="str">
        <f t="shared" si="2"/>
        <v>人が担う（判断/責任が重い）</v>
      </c>
      <c r="M39" s="24"/>
      <c r="N39" s="2"/>
    </row>
    <row r="40" spans="1:14" x14ac:dyDescent="0.15">
      <c r="A40" s="2">
        <v>31</v>
      </c>
      <c r="B40" s="2" t="s">
        <v>79</v>
      </c>
      <c r="C40" s="2">
        <f>'STEP1_業務棚卸（設備点検）'!B41</f>
        <v>0</v>
      </c>
      <c r="D40" s="2">
        <f>'STEP1_業務棚卸（設備点検）'!D41</f>
        <v>0</v>
      </c>
      <c r="E40" s="2">
        <f>'STEP1_業務棚卸（設備点検）'!E41</f>
        <v>0</v>
      </c>
      <c r="F40" s="2"/>
      <c r="G40" s="2"/>
      <c r="H40" s="2"/>
      <c r="I40" s="2"/>
      <c r="J40" s="2"/>
      <c r="K40" s="2">
        <f t="shared" si="1"/>
        <v>0</v>
      </c>
      <c r="L40" s="2" t="str">
        <f t="shared" si="2"/>
        <v>人が担う（判断/責任が重い）</v>
      </c>
      <c r="M40" s="24"/>
      <c r="N40" s="2"/>
    </row>
    <row r="41" spans="1:14" x14ac:dyDescent="0.15">
      <c r="A41" s="2">
        <v>32</v>
      </c>
      <c r="B41" s="2" t="s">
        <v>79</v>
      </c>
      <c r="C41" s="2">
        <f>'STEP1_業務棚卸（設備点検）'!B42</f>
        <v>0</v>
      </c>
      <c r="D41" s="2">
        <f>'STEP1_業務棚卸（設備点検）'!D42</f>
        <v>0</v>
      </c>
      <c r="E41" s="2">
        <f>'STEP1_業務棚卸（設備点検）'!E42</f>
        <v>0</v>
      </c>
      <c r="F41" s="2"/>
      <c r="G41" s="2"/>
      <c r="H41" s="2"/>
      <c r="I41" s="2"/>
      <c r="J41" s="2"/>
      <c r="K41" s="2">
        <f t="shared" si="1"/>
        <v>0</v>
      </c>
      <c r="L41" s="2" t="str">
        <f t="shared" si="2"/>
        <v>人が担う（判断/責任が重い）</v>
      </c>
      <c r="M41" s="24"/>
      <c r="N41" s="2"/>
    </row>
    <row r="42" spans="1:14" x14ac:dyDescent="0.15">
      <c r="A42" s="2">
        <v>33</v>
      </c>
      <c r="B42" s="2" t="s">
        <v>79</v>
      </c>
      <c r="C42" s="2">
        <f>'STEP1_業務棚卸（設備点検）'!B43</f>
        <v>0</v>
      </c>
      <c r="D42" s="2">
        <f>'STEP1_業務棚卸（設備点検）'!D43</f>
        <v>0</v>
      </c>
      <c r="E42" s="2">
        <f>'STEP1_業務棚卸（設備点検）'!E43</f>
        <v>0</v>
      </c>
      <c r="F42" s="2"/>
      <c r="G42" s="2"/>
      <c r="H42" s="2"/>
      <c r="I42" s="2"/>
      <c r="J42" s="2"/>
      <c r="K42" s="2">
        <f t="shared" si="1"/>
        <v>0</v>
      </c>
      <c r="L42" s="2" t="str">
        <f t="shared" si="2"/>
        <v>人が担う（判断/責任が重い）</v>
      </c>
      <c r="M42" s="24"/>
      <c r="N42" s="2"/>
    </row>
    <row r="43" spans="1:14" x14ac:dyDescent="0.15">
      <c r="A43" s="2">
        <v>34</v>
      </c>
      <c r="B43" s="2" t="s">
        <v>79</v>
      </c>
      <c r="C43" s="2">
        <f>'STEP1_業務棚卸（設備点検）'!B44</f>
        <v>0</v>
      </c>
      <c r="D43" s="2">
        <f>'STEP1_業務棚卸（設備点検）'!D44</f>
        <v>0</v>
      </c>
      <c r="E43" s="2">
        <f>'STEP1_業務棚卸（設備点検）'!E44</f>
        <v>0</v>
      </c>
      <c r="F43" s="2"/>
      <c r="G43" s="2"/>
      <c r="H43" s="2"/>
      <c r="I43" s="2"/>
      <c r="J43" s="2"/>
      <c r="K43" s="2">
        <f t="shared" si="1"/>
        <v>0</v>
      </c>
      <c r="L43" s="2" t="str">
        <f t="shared" si="2"/>
        <v>人が担う（判断/責任が重い）</v>
      </c>
      <c r="M43" s="24"/>
      <c r="N43" s="2"/>
    </row>
    <row r="44" spans="1:14" x14ac:dyDescent="0.15">
      <c r="A44" s="2">
        <v>35</v>
      </c>
      <c r="B44" s="2" t="s">
        <v>79</v>
      </c>
      <c r="C44" s="2">
        <f>'STEP1_業務棚卸（設備点検）'!B45</f>
        <v>0</v>
      </c>
      <c r="D44" s="2">
        <f>'STEP1_業務棚卸（設備点検）'!D45</f>
        <v>0</v>
      </c>
      <c r="E44" s="2">
        <f>'STEP1_業務棚卸（設備点検）'!E45</f>
        <v>0</v>
      </c>
      <c r="F44" s="2"/>
      <c r="G44" s="2"/>
      <c r="H44" s="2"/>
      <c r="I44" s="2"/>
      <c r="J44" s="2"/>
      <c r="K44" s="2">
        <f t="shared" si="1"/>
        <v>0</v>
      </c>
      <c r="L44" s="2" t="str">
        <f t="shared" si="2"/>
        <v>人が担う（判断/責任が重い）</v>
      </c>
      <c r="M44" s="24"/>
      <c r="N44" s="2"/>
    </row>
    <row r="45" spans="1:14" x14ac:dyDescent="0.15">
      <c r="A45" s="2">
        <v>36</v>
      </c>
      <c r="B45" s="2" t="s">
        <v>79</v>
      </c>
      <c r="C45" s="2">
        <f>'STEP1_業務棚卸（設備点検）'!B46</f>
        <v>0</v>
      </c>
      <c r="D45" s="2">
        <f>'STEP1_業務棚卸（設備点検）'!D46</f>
        <v>0</v>
      </c>
      <c r="E45" s="2">
        <f>'STEP1_業務棚卸（設備点検）'!E46</f>
        <v>0</v>
      </c>
      <c r="F45" s="2"/>
      <c r="G45" s="2"/>
      <c r="H45" s="2"/>
      <c r="I45" s="2"/>
      <c r="J45" s="2"/>
      <c r="K45" s="2">
        <f t="shared" si="1"/>
        <v>0</v>
      </c>
      <c r="L45" s="2" t="str">
        <f t="shared" si="2"/>
        <v>人が担う（判断/責任が重い）</v>
      </c>
      <c r="M45" s="24"/>
      <c r="N45" s="2"/>
    </row>
    <row r="46" spans="1:14" x14ac:dyDescent="0.15">
      <c r="A46" s="2">
        <v>37</v>
      </c>
      <c r="B46" s="2" t="s">
        <v>79</v>
      </c>
      <c r="C46" s="2">
        <f>'STEP1_業務棚卸（設備点検）'!B47</f>
        <v>0</v>
      </c>
      <c r="D46" s="2">
        <f>'STEP1_業務棚卸（設備点検）'!D47</f>
        <v>0</v>
      </c>
      <c r="E46" s="2">
        <f>'STEP1_業務棚卸（設備点検）'!E47</f>
        <v>0</v>
      </c>
      <c r="F46" s="2"/>
      <c r="G46" s="2"/>
      <c r="H46" s="2"/>
      <c r="I46" s="2"/>
      <c r="J46" s="2"/>
      <c r="K46" s="2">
        <f t="shared" si="1"/>
        <v>0</v>
      </c>
      <c r="L46" s="2" t="str">
        <f t="shared" si="2"/>
        <v>人が担う（判断/責任が重い）</v>
      </c>
      <c r="M46" s="24"/>
      <c r="N46" s="2"/>
    </row>
    <row r="47" spans="1:14" x14ac:dyDescent="0.15">
      <c r="A47" s="2">
        <v>38</v>
      </c>
      <c r="B47" s="2" t="s">
        <v>79</v>
      </c>
      <c r="C47" s="2">
        <f>'STEP1_業務棚卸（設備点検）'!B48</f>
        <v>0</v>
      </c>
      <c r="D47" s="2">
        <f>'STEP1_業務棚卸（設備点検）'!D48</f>
        <v>0</v>
      </c>
      <c r="E47" s="2">
        <f>'STEP1_業務棚卸（設備点検）'!E48</f>
        <v>0</v>
      </c>
      <c r="F47" s="2"/>
      <c r="G47" s="2"/>
      <c r="H47" s="2"/>
      <c r="I47" s="2"/>
      <c r="J47" s="2"/>
      <c r="K47" s="2">
        <f t="shared" si="1"/>
        <v>0</v>
      </c>
      <c r="L47" s="2" t="str">
        <f t="shared" si="2"/>
        <v>人が担う（判断/責任が重い）</v>
      </c>
      <c r="M47" s="24"/>
      <c r="N47" s="2"/>
    </row>
    <row r="48" spans="1:14" x14ac:dyDescent="0.15">
      <c r="A48" s="2">
        <v>39</v>
      </c>
      <c r="B48" s="2" t="s">
        <v>79</v>
      </c>
      <c r="C48" s="2">
        <f>'STEP1_業務棚卸（設備点検）'!B49</f>
        <v>0</v>
      </c>
      <c r="D48" s="2">
        <f>'STEP1_業務棚卸（設備点検）'!D49</f>
        <v>0</v>
      </c>
      <c r="E48" s="2">
        <f>'STEP1_業務棚卸（設備点検）'!E49</f>
        <v>0</v>
      </c>
      <c r="F48" s="2"/>
      <c r="G48" s="2"/>
      <c r="H48" s="2"/>
      <c r="I48" s="2"/>
      <c r="J48" s="2"/>
      <c r="K48" s="2">
        <f t="shared" si="1"/>
        <v>0</v>
      </c>
      <c r="L48" s="2" t="str">
        <f t="shared" si="2"/>
        <v>人が担う（判断/責任が重い）</v>
      </c>
      <c r="M48" s="24"/>
      <c r="N48" s="2"/>
    </row>
    <row r="49" spans="1:14" x14ac:dyDescent="0.15">
      <c r="A49" s="2">
        <v>40</v>
      </c>
      <c r="B49" s="2" t="s">
        <v>79</v>
      </c>
      <c r="C49" s="2">
        <f>'STEP1_業務棚卸（設備点検）'!B50</f>
        <v>0</v>
      </c>
      <c r="D49" s="2">
        <f>'STEP1_業務棚卸（設備点検）'!D50</f>
        <v>0</v>
      </c>
      <c r="E49" s="2">
        <f>'STEP1_業務棚卸（設備点検）'!E50</f>
        <v>0</v>
      </c>
      <c r="F49" s="2"/>
      <c r="G49" s="2"/>
      <c r="H49" s="2"/>
      <c r="I49" s="2"/>
      <c r="J49" s="2"/>
      <c r="K49" s="2">
        <f t="shared" si="1"/>
        <v>0</v>
      </c>
      <c r="L49" s="2" t="str">
        <f t="shared" si="2"/>
        <v>人が担う（判断/責任が重い）</v>
      </c>
      <c r="M49" s="24"/>
      <c r="N49" s="2"/>
    </row>
    <row r="50" spans="1:14" x14ac:dyDescent="0.15">
      <c r="A50" s="2">
        <v>41</v>
      </c>
      <c r="B50" s="2" t="s">
        <v>79</v>
      </c>
      <c r="C50" s="2">
        <f>'STEP1_業務棚卸（設備点検）'!B51</f>
        <v>0</v>
      </c>
      <c r="D50" s="2">
        <f>'STEP1_業務棚卸（設備点検）'!D51</f>
        <v>0</v>
      </c>
      <c r="E50" s="2">
        <f>'STEP1_業務棚卸（設備点検）'!E51</f>
        <v>0</v>
      </c>
      <c r="F50" s="2"/>
      <c r="G50" s="2"/>
      <c r="H50" s="2"/>
      <c r="I50" s="2"/>
      <c r="J50" s="2"/>
      <c r="K50" s="2">
        <f t="shared" si="1"/>
        <v>0</v>
      </c>
      <c r="L50" s="2" t="str">
        <f t="shared" si="2"/>
        <v>人が担う（判断/責任が重い）</v>
      </c>
      <c r="M50" s="24"/>
      <c r="N50" s="2"/>
    </row>
    <row r="51" spans="1:14" x14ac:dyDescent="0.15">
      <c r="A51" s="2">
        <v>42</v>
      </c>
      <c r="B51" s="2" t="s">
        <v>79</v>
      </c>
      <c r="C51" s="2">
        <f>'STEP1_業務棚卸（設備点検）'!B52</f>
        <v>0</v>
      </c>
      <c r="D51" s="2">
        <f>'STEP1_業務棚卸（設備点検）'!D52</f>
        <v>0</v>
      </c>
      <c r="E51" s="2">
        <f>'STEP1_業務棚卸（設備点検）'!E52</f>
        <v>0</v>
      </c>
      <c r="F51" s="2"/>
      <c r="G51" s="2"/>
      <c r="H51" s="2"/>
      <c r="I51" s="2"/>
      <c r="J51" s="2"/>
      <c r="K51" s="2">
        <f t="shared" si="1"/>
        <v>0</v>
      </c>
      <c r="L51" s="2" t="str">
        <f t="shared" si="2"/>
        <v>人が担う（判断/責任が重い）</v>
      </c>
      <c r="M51" s="24"/>
      <c r="N51" s="2"/>
    </row>
    <row r="52" spans="1:14" x14ac:dyDescent="0.15">
      <c r="A52" s="2">
        <v>43</v>
      </c>
      <c r="B52" s="2" t="s">
        <v>79</v>
      </c>
      <c r="C52" s="2">
        <f>'STEP1_業務棚卸（設備点検）'!B53</f>
        <v>0</v>
      </c>
      <c r="D52" s="2">
        <f>'STEP1_業務棚卸（設備点検）'!D53</f>
        <v>0</v>
      </c>
      <c r="E52" s="2">
        <f>'STEP1_業務棚卸（設備点検）'!E53</f>
        <v>0</v>
      </c>
      <c r="F52" s="2"/>
      <c r="G52" s="2"/>
      <c r="H52" s="2"/>
      <c r="I52" s="2"/>
      <c r="J52" s="2"/>
      <c r="K52" s="2">
        <f t="shared" si="1"/>
        <v>0</v>
      </c>
      <c r="L52" s="2" t="str">
        <f t="shared" si="2"/>
        <v>人が担う（判断/責任が重い）</v>
      </c>
      <c r="M52" s="24"/>
      <c r="N52" s="2"/>
    </row>
    <row r="53" spans="1:14" x14ac:dyDescent="0.15">
      <c r="A53" s="2">
        <v>44</v>
      </c>
      <c r="B53" s="2" t="s">
        <v>79</v>
      </c>
      <c r="C53" s="2">
        <f>'STEP1_業務棚卸（設備点検）'!B54</f>
        <v>0</v>
      </c>
      <c r="D53" s="2">
        <f>'STEP1_業務棚卸（設備点検）'!D54</f>
        <v>0</v>
      </c>
      <c r="E53" s="2">
        <f>'STEP1_業務棚卸（設備点検）'!E54</f>
        <v>0</v>
      </c>
      <c r="F53" s="2"/>
      <c r="G53" s="2"/>
      <c r="H53" s="2"/>
      <c r="I53" s="2"/>
      <c r="J53" s="2"/>
      <c r="K53" s="2">
        <f t="shared" si="1"/>
        <v>0</v>
      </c>
      <c r="L53" s="2" t="str">
        <f t="shared" si="2"/>
        <v>人が担う（判断/責任が重い）</v>
      </c>
      <c r="M53" s="24"/>
      <c r="N53" s="2"/>
    </row>
    <row r="54" spans="1:14" x14ac:dyDescent="0.15">
      <c r="A54" s="2">
        <v>45</v>
      </c>
      <c r="B54" s="2" t="s">
        <v>79</v>
      </c>
      <c r="C54" s="2">
        <f>'STEP1_業務棚卸（設備点検）'!B55</f>
        <v>0</v>
      </c>
      <c r="D54" s="2">
        <f>'STEP1_業務棚卸（設備点検）'!D55</f>
        <v>0</v>
      </c>
      <c r="E54" s="2">
        <f>'STEP1_業務棚卸（設備点検）'!E55</f>
        <v>0</v>
      </c>
      <c r="F54" s="2"/>
      <c r="G54" s="2"/>
      <c r="H54" s="2"/>
      <c r="I54" s="2"/>
      <c r="J54" s="2"/>
      <c r="K54" s="2">
        <f t="shared" si="1"/>
        <v>0</v>
      </c>
      <c r="L54" s="2" t="str">
        <f t="shared" si="2"/>
        <v>人が担う（判断/責任が重い）</v>
      </c>
      <c r="M54" s="24"/>
      <c r="N54" s="2"/>
    </row>
    <row r="55" spans="1:14" x14ac:dyDescent="0.15">
      <c r="A55" s="2">
        <v>46</v>
      </c>
      <c r="B55" s="2" t="s">
        <v>79</v>
      </c>
      <c r="C55" s="2">
        <f>'STEP1_業務棚卸（設備点検）'!B56</f>
        <v>0</v>
      </c>
      <c r="D55" s="2">
        <f>'STEP1_業務棚卸（設備点検）'!D56</f>
        <v>0</v>
      </c>
      <c r="E55" s="2">
        <f>'STEP1_業務棚卸（設備点検）'!E56</f>
        <v>0</v>
      </c>
      <c r="F55" s="2"/>
      <c r="G55" s="2"/>
      <c r="H55" s="2"/>
      <c r="I55" s="2"/>
      <c r="J55" s="2"/>
      <c r="K55" s="2">
        <f t="shared" si="1"/>
        <v>0</v>
      </c>
      <c r="L55" s="2" t="str">
        <f t="shared" si="2"/>
        <v>人が担う（判断/責任が重い）</v>
      </c>
      <c r="M55" s="24"/>
      <c r="N55" s="2"/>
    </row>
    <row r="56" spans="1:14" x14ac:dyDescent="0.15">
      <c r="A56" s="2">
        <v>47</v>
      </c>
      <c r="B56" s="2" t="s">
        <v>79</v>
      </c>
      <c r="C56" s="2">
        <f>'STEP1_業務棚卸（設備点検）'!B57</f>
        <v>0</v>
      </c>
      <c r="D56" s="2">
        <f>'STEP1_業務棚卸（設備点検）'!D57</f>
        <v>0</v>
      </c>
      <c r="E56" s="2">
        <f>'STEP1_業務棚卸（設備点検）'!E57</f>
        <v>0</v>
      </c>
      <c r="F56" s="2"/>
      <c r="G56" s="2"/>
      <c r="H56" s="2"/>
      <c r="I56" s="2"/>
      <c r="J56" s="2"/>
      <c r="K56" s="2">
        <f t="shared" si="1"/>
        <v>0</v>
      </c>
      <c r="L56" s="2" t="str">
        <f t="shared" si="2"/>
        <v>人が担う（判断/責任が重い）</v>
      </c>
      <c r="M56" s="24"/>
      <c r="N56" s="2"/>
    </row>
    <row r="57" spans="1:14" x14ac:dyDescent="0.15">
      <c r="A57" s="2">
        <v>48</v>
      </c>
      <c r="B57" s="2" t="s">
        <v>79</v>
      </c>
      <c r="C57" s="2">
        <f>'STEP1_業務棚卸（設備点検）'!B58</f>
        <v>0</v>
      </c>
      <c r="D57" s="2">
        <f>'STEP1_業務棚卸（設備点検）'!D58</f>
        <v>0</v>
      </c>
      <c r="E57" s="2">
        <f>'STEP1_業務棚卸（設備点検）'!E58</f>
        <v>0</v>
      </c>
      <c r="F57" s="2"/>
      <c r="G57" s="2"/>
      <c r="H57" s="2"/>
      <c r="I57" s="2"/>
      <c r="J57" s="2"/>
      <c r="K57" s="2">
        <f t="shared" si="1"/>
        <v>0</v>
      </c>
      <c r="L57" s="2" t="str">
        <f t="shared" si="2"/>
        <v>人が担う（判断/責任が重い）</v>
      </c>
      <c r="M57" s="24"/>
      <c r="N57" s="2"/>
    </row>
    <row r="58" spans="1:14" x14ac:dyDescent="0.15">
      <c r="A58" s="2">
        <v>49</v>
      </c>
      <c r="B58" s="2" t="s">
        <v>79</v>
      </c>
      <c r="C58" s="2">
        <f>'STEP1_業務棚卸（設備点検）'!B59</f>
        <v>0</v>
      </c>
      <c r="D58" s="2">
        <f>'STEP1_業務棚卸（設備点検）'!D59</f>
        <v>0</v>
      </c>
      <c r="E58" s="2">
        <f>'STEP1_業務棚卸（設備点検）'!E59</f>
        <v>0</v>
      </c>
      <c r="F58" s="2"/>
      <c r="G58" s="2"/>
      <c r="H58" s="2"/>
      <c r="I58" s="2"/>
      <c r="J58" s="2"/>
      <c r="K58" s="2">
        <f t="shared" si="1"/>
        <v>0</v>
      </c>
      <c r="L58" s="2" t="str">
        <f t="shared" si="2"/>
        <v>人が担う（判断/責任が重い）</v>
      </c>
      <c r="M58" s="24"/>
      <c r="N58" s="2"/>
    </row>
    <row r="59" spans="1:14" x14ac:dyDescent="0.15">
      <c r="A59" s="2">
        <v>50</v>
      </c>
      <c r="B59" s="2" t="s">
        <v>79</v>
      </c>
      <c r="C59" s="2">
        <f>'STEP1_業務棚卸（設備点検）'!B60</f>
        <v>0</v>
      </c>
      <c r="D59" s="2">
        <f>'STEP1_業務棚卸（設備点検）'!D60</f>
        <v>0</v>
      </c>
      <c r="E59" s="2">
        <f>'STEP1_業務棚卸（設備点検）'!E60</f>
        <v>0</v>
      </c>
      <c r="F59" s="2"/>
      <c r="G59" s="2"/>
      <c r="H59" s="2"/>
      <c r="I59" s="2"/>
      <c r="J59" s="2"/>
      <c r="K59" s="2">
        <f t="shared" si="1"/>
        <v>0</v>
      </c>
      <c r="L59" s="2" t="str">
        <f t="shared" si="2"/>
        <v>人が担う（判断/責任が重い）</v>
      </c>
      <c r="M59" s="24"/>
      <c r="N59" s="2"/>
    </row>
    <row r="60" spans="1:14" x14ac:dyDescent="0.15">
      <c r="A60" s="2">
        <v>51</v>
      </c>
      <c r="B60" s="2" t="s">
        <v>79</v>
      </c>
      <c r="C60" s="2">
        <f>'STEP1_業務棚卸（設備点検）'!B61</f>
        <v>0</v>
      </c>
      <c r="D60" s="2">
        <f>'STEP1_業務棚卸（設備点検）'!D61</f>
        <v>0</v>
      </c>
      <c r="E60" s="2">
        <f>'STEP1_業務棚卸（設備点検）'!E61</f>
        <v>0</v>
      </c>
      <c r="F60" s="2"/>
      <c r="G60" s="2"/>
      <c r="H60" s="2"/>
      <c r="I60" s="2"/>
      <c r="J60" s="2"/>
      <c r="K60" s="2">
        <f t="shared" si="1"/>
        <v>0</v>
      </c>
      <c r="L60" s="2" t="str">
        <f t="shared" si="2"/>
        <v>人が担う（判断/責任が重い）</v>
      </c>
      <c r="M60" s="24"/>
      <c r="N60" s="2"/>
    </row>
    <row r="61" spans="1:14" x14ac:dyDescent="0.15">
      <c r="A61" s="2">
        <v>52</v>
      </c>
      <c r="B61" s="2" t="s">
        <v>79</v>
      </c>
      <c r="C61" s="2">
        <f>'STEP1_業務棚卸（設備点検）'!B62</f>
        <v>0</v>
      </c>
      <c r="D61" s="2">
        <f>'STEP1_業務棚卸（設備点検）'!D62</f>
        <v>0</v>
      </c>
      <c r="E61" s="2">
        <f>'STEP1_業務棚卸（設備点検）'!E62</f>
        <v>0</v>
      </c>
      <c r="F61" s="2"/>
      <c r="G61" s="2"/>
      <c r="H61" s="2"/>
      <c r="I61" s="2"/>
      <c r="J61" s="2"/>
      <c r="K61" s="2">
        <f t="shared" si="1"/>
        <v>0</v>
      </c>
      <c r="L61" s="2" t="str">
        <f t="shared" si="2"/>
        <v>人が担う（判断/責任が重い）</v>
      </c>
      <c r="M61" s="24"/>
      <c r="N61" s="2"/>
    </row>
    <row r="62" spans="1:14" x14ac:dyDescent="0.15">
      <c r="A62" s="2">
        <v>53</v>
      </c>
      <c r="B62" s="2" t="s">
        <v>79</v>
      </c>
      <c r="C62" s="2">
        <f>'STEP1_業務棚卸（設備点検）'!B63</f>
        <v>0</v>
      </c>
      <c r="D62" s="2">
        <f>'STEP1_業務棚卸（設備点検）'!D63</f>
        <v>0</v>
      </c>
      <c r="E62" s="2">
        <f>'STEP1_業務棚卸（設備点検）'!E63</f>
        <v>0</v>
      </c>
      <c r="F62" s="2"/>
      <c r="G62" s="2"/>
      <c r="H62" s="2"/>
      <c r="I62" s="2"/>
      <c r="J62" s="2"/>
      <c r="K62" s="2">
        <f t="shared" si="1"/>
        <v>0</v>
      </c>
      <c r="L62" s="2" t="str">
        <f t="shared" si="2"/>
        <v>人が担う（判断/責任が重い）</v>
      </c>
      <c r="M62" s="24"/>
      <c r="N62" s="2"/>
    </row>
    <row r="63" spans="1:14" x14ac:dyDescent="0.15">
      <c r="A63" s="2">
        <v>54</v>
      </c>
      <c r="B63" s="2" t="s">
        <v>79</v>
      </c>
      <c r="C63" s="2">
        <f>'STEP1_業務棚卸（設備点検）'!B64</f>
        <v>0</v>
      </c>
      <c r="D63" s="2">
        <f>'STEP1_業務棚卸（設備点検）'!D64</f>
        <v>0</v>
      </c>
      <c r="E63" s="2">
        <f>'STEP1_業務棚卸（設備点検）'!E64</f>
        <v>0</v>
      </c>
      <c r="F63" s="2"/>
      <c r="G63" s="2"/>
      <c r="H63" s="2"/>
      <c r="I63" s="2"/>
      <c r="J63" s="2"/>
      <c r="K63" s="2">
        <f t="shared" si="1"/>
        <v>0</v>
      </c>
      <c r="L63" s="2" t="str">
        <f t="shared" si="2"/>
        <v>人が担う（判断/責任が重い）</v>
      </c>
      <c r="M63" s="24"/>
      <c r="N63" s="2"/>
    </row>
    <row r="64" spans="1:14" x14ac:dyDescent="0.15">
      <c r="A64" s="2">
        <v>55</v>
      </c>
      <c r="B64" s="2" t="s">
        <v>79</v>
      </c>
      <c r="C64" s="2">
        <f>'STEP1_業務棚卸（設備点検）'!B65</f>
        <v>0</v>
      </c>
      <c r="D64" s="2">
        <f>'STEP1_業務棚卸（設備点検）'!D65</f>
        <v>0</v>
      </c>
      <c r="E64" s="2">
        <f>'STEP1_業務棚卸（設備点検）'!E65</f>
        <v>0</v>
      </c>
      <c r="F64" s="2"/>
      <c r="G64" s="2"/>
      <c r="H64" s="2"/>
      <c r="I64" s="2"/>
      <c r="J64" s="2"/>
      <c r="K64" s="2">
        <f t="shared" si="1"/>
        <v>0</v>
      </c>
      <c r="L64" s="2" t="str">
        <f t="shared" si="2"/>
        <v>人が担う（判断/責任が重い）</v>
      </c>
      <c r="M64" s="24"/>
      <c r="N64" s="2"/>
    </row>
    <row r="65" spans="1:14" x14ac:dyDescent="0.15">
      <c r="A65" s="2">
        <v>56</v>
      </c>
      <c r="B65" s="2" t="s">
        <v>79</v>
      </c>
      <c r="C65" s="2">
        <f>'STEP1_業務棚卸（設備点検）'!B66</f>
        <v>0</v>
      </c>
      <c r="D65" s="2">
        <f>'STEP1_業務棚卸（設備点検）'!D66</f>
        <v>0</v>
      </c>
      <c r="E65" s="2">
        <f>'STEP1_業務棚卸（設備点検）'!E66</f>
        <v>0</v>
      </c>
      <c r="F65" s="2"/>
      <c r="G65" s="2"/>
      <c r="H65" s="2"/>
      <c r="I65" s="2"/>
      <c r="J65" s="2"/>
      <c r="K65" s="2">
        <f t="shared" si="1"/>
        <v>0</v>
      </c>
      <c r="L65" s="2" t="str">
        <f t="shared" si="2"/>
        <v>人が担う（判断/責任が重い）</v>
      </c>
      <c r="M65" s="24"/>
      <c r="N65" s="2"/>
    </row>
    <row r="66" spans="1:14" x14ac:dyDescent="0.15">
      <c r="A66" s="2">
        <v>57</v>
      </c>
      <c r="B66" s="2" t="s">
        <v>79</v>
      </c>
      <c r="C66" s="2">
        <f>'STEP1_業務棚卸（設備点検）'!B67</f>
        <v>0</v>
      </c>
      <c r="D66" s="2">
        <f>'STEP1_業務棚卸（設備点検）'!D67</f>
        <v>0</v>
      </c>
      <c r="E66" s="2">
        <f>'STEP1_業務棚卸（設備点検）'!E67</f>
        <v>0</v>
      </c>
      <c r="F66" s="2"/>
      <c r="G66" s="2"/>
      <c r="H66" s="2"/>
      <c r="I66" s="2"/>
      <c r="J66" s="2"/>
      <c r="K66" s="2">
        <f t="shared" si="1"/>
        <v>0</v>
      </c>
      <c r="L66" s="2" t="str">
        <f t="shared" si="2"/>
        <v>人が担う（判断/責任が重い）</v>
      </c>
      <c r="M66" s="24"/>
      <c r="N66" s="2"/>
    </row>
    <row r="67" spans="1:14" x14ac:dyDescent="0.15">
      <c r="A67" s="2">
        <v>58</v>
      </c>
      <c r="B67" s="2" t="s">
        <v>79</v>
      </c>
      <c r="C67" s="2">
        <f>'STEP1_業務棚卸（設備点検）'!B68</f>
        <v>0</v>
      </c>
      <c r="D67" s="2">
        <f>'STEP1_業務棚卸（設備点検）'!D68</f>
        <v>0</v>
      </c>
      <c r="E67" s="2">
        <f>'STEP1_業務棚卸（設備点検）'!E68</f>
        <v>0</v>
      </c>
      <c r="F67" s="2"/>
      <c r="G67" s="2"/>
      <c r="H67" s="2"/>
      <c r="I67" s="2"/>
      <c r="J67" s="2"/>
      <c r="K67" s="2">
        <f t="shared" si="1"/>
        <v>0</v>
      </c>
      <c r="L67" s="2" t="str">
        <f t="shared" si="2"/>
        <v>人が担う（判断/責任が重い）</v>
      </c>
      <c r="M67" s="24"/>
      <c r="N67" s="2"/>
    </row>
    <row r="68" spans="1:14" x14ac:dyDescent="0.15">
      <c r="A68" s="2">
        <v>59</v>
      </c>
      <c r="B68" s="2" t="s">
        <v>79</v>
      </c>
      <c r="C68" s="2">
        <f>'STEP1_業務棚卸（設備点検）'!B69</f>
        <v>0</v>
      </c>
      <c r="D68" s="2">
        <f>'STEP1_業務棚卸（設備点検）'!D69</f>
        <v>0</v>
      </c>
      <c r="E68" s="2">
        <f>'STEP1_業務棚卸（設備点検）'!E69</f>
        <v>0</v>
      </c>
      <c r="F68" s="2"/>
      <c r="G68" s="2"/>
      <c r="H68" s="2"/>
      <c r="I68" s="2"/>
      <c r="J68" s="2"/>
      <c r="K68" s="2">
        <f t="shared" si="1"/>
        <v>0</v>
      </c>
      <c r="L68" s="2" t="str">
        <f t="shared" si="2"/>
        <v>人が担う（判断/責任が重い）</v>
      </c>
      <c r="M68" s="24"/>
      <c r="N68" s="2"/>
    </row>
    <row r="69" spans="1:14" x14ac:dyDescent="0.15">
      <c r="A69" s="2">
        <v>60</v>
      </c>
      <c r="B69" s="2" t="s">
        <v>79</v>
      </c>
      <c r="C69" s="2">
        <f>'STEP1_業務棚卸（設備点検）'!B70</f>
        <v>0</v>
      </c>
      <c r="D69" s="2">
        <f>'STEP1_業務棚卸（設備点検）'!D70</f>
        <v>0</v>
      </c>
      <c r="E69" s="2">
        <f>'STEP1_業務棚卸（設備点検）'!E70</f>
        <v>0</v>
      </c>
      <c r="F69" s="2"/>
      <c r="G69" s="2"/>
      <c r="H69" s="2"/>
      <c r="I69" s="2"/>
      <c r="J69" s="2"/>
      <c r="K69" s="2">
        <f t="shared" si="1"/>
        <v>0</v>
      </c>
      <c r="L69" s="2" t="str">
        <f t="shared" si="2"/>
        <v>人が担う（判断/責任が重い）</v>
      </c>
      <c r="M69" s="24"/>
      <c r="N69" s="2"/>
    </row>
    <row r="70" spans="1:14" x14ac:dyDescent="0.15">
      <c r="A70" s="2">
        <v>61</v>
      </c>
      <c r="B70" s="2" t="s">
        <v>79</v>
      </c>
      <c r="C70" s="2">
        <f>'STEP1_業務棚卸（設備点検）'!B71</f>
        <v>0</v>
      </c>
      <c r="D70" s="2">
        <f>'STEP1_業務棚卸（設備点検）'!D71</f>
        <v>0</v>
      </c>
      <c r="E70" s="2">
        <f>'STEP1_業務棚卸（設備点検）'!E71</f>
        <v>0</v>
      </c>
      <c r="F70" s="2"/>
      <c r="G70" s="2"/>
      <c r="H70" s="2"/>
      <c r="I70" s="2"/>
      <c r="J70" s="2"/>
      <c r="K70" s="2">
        <f t="shared" si="1"/>
        <v>0</v>
      </c>
      <c r="L70" s="2" t="str">
        <f t="shared" si="2"/>
        <v>人が担う（判断/責任が重い）</v>
      </c>
      <c r="M70" s="24"/>
      <c r="N70" s="2"/>
    </row>
    <row r="71" spans="1:14" x14ac:dyDescent="0.15">
      <c r="A71" s="2">
        <v>62</v>
      </c>
      <c r="B71" s="2" t="s">
        <v>79</v>
      </c>
      <c r="C71" s="2">
        <f>'STEP1_業務棚卸（設備点検）'!B72</f>
        <v>0</v>
      </c>
      <c r="D71" s="2">
        <f>'STEP1_業務棚卸（設備点検）'!D72</f>
        <v>0</v>
      </c>
      <c r="E71" s="2">
        <f>'STEP1_業務棚卸（設備点検）'!E72</f>
        <v>0</v>
      </c>
      <c r="F71" s="2"/>
      <c r="G71" s="2"/>
      <c r="H71" s="2"/>
      <c r="I71" s="2"/>
      <c r="J71" s="2"/>
      <c r="K71" s="2">
        <f t="shared" si="1"/>
        <v>0</v>
      </c>
      <c r="L71" s="2" t="str">
        <f t="shared" si="2"/>
        <v>人が担う（判断/責任が重い）</v>
      </c>
      <c r="M71" s="24"/>
      <c r="N71" s="2"/>
    </row>
    <row r="72" spans="1:14" x14ac:dyDescent="0.15">
      <c r="A72" s="2">
        <v>63</v>
      </c>
      <c r="B72" s="2" t="s">
        <v>79</v>
      </c>
      <c r="C72" s="2">
        <f>'STEP1_業務棚卸（設備点検）'!B73</f>
        <v>0</v>
      </c>
      <c r="D72" s="2">
        <f>'STEP1_業務棚卸（設備点検）'!D73</f>
        <v>0</v>
      </c>
      <c r="E72" s="2">
        <f>'STEP1_業務棚卸（設備点検）'!E73</f>
        <v>0</v>
      </c>
      <c r="F72" s="2"/>
      <c r="G72" s="2"/>
      <c r="H72" s="2"/>
      <c r="I72" s="2"/>
      <c r="J72" s="2"/>
      <c r="K72" s="2">
        <f t="shared" si="1"/>
        <v>0</v>
      </c>
      <c r="L72" s="2" t="str">
        <f t="shared" si="2"/>
        <v>人が担う（判断/責任が重い）</v>
      </c>
      <c r="M72" s="24"/>
      <c r="N72" s="2"/>
    </row>
    <row r="73" spans="1:14" x14ac:dyDescent="0.15">
      <c r="A73" s="2">
        <v>64</v>
      </c>
      <c r="B73" s="2" t="s">
        <v>79</v>
      </c>
      <c r="C73" s="2">
        <f>'STEP1_業務棚卸（設備点検）'!B74</f>
        <v>0</v>
      </c>
      <c r="D73" s="2">
        <f>'STEP1_業務棚卸（設備点検）'!D74</f>
        <v>0</v>
      </c>
      <c r="E73" s="2">
        <f>'STEP1_業務棚卸（設備点検）'!E74</f>
        <v>0</v>
      </c>
      <c r="F73" s="2"/>
      <c r="G73" s="2"/>
      <c r="H73" s="2"/>
      <c r="I73" s="2"/>
      <c r="J73" s="2"/>
      <c r="K73" s="2">
        <f t="shared" si="1"/>
        <v>0</v>
      </c>
      <c r="L73" s="2" t="str">
        <f t="shared" si="2"/>
        <v>人が担う（判断/責任が重い）</v>
      </c>
      <c r="M73" s="24"/>
      <c r="N73" s="2"/>
    </row>
    <row r="74" spans="1:14" x14ac:dyDescent="0.15">
      <c r="A74" s="2">
        <v>65</v>
      </c>
      <c r="B74" s="2" t="s">
        <v>79</v>
      </c>
      <c r="C74" s="2">
        <f>'STEP1_業務棚卸（設備点検）'!B75</f>
        <v>0</v>
      </c>
      <c r="D74" s="2">
        <f>'STEP1_業務棚卸（設備点検）'!D75</f>
        <v>0</v>
      </c>
      <c r="E74" s="2">
        <f>'STEP1_業務棚卸（設備点検）'!E75</f>
        <v>0</v>
      </c>
      <c r="F74" s="2"/>
      <c r="G74" s="2"/>
      <c r="H74" s="2"/>
      <c r="I74" s="2"/>
      <c r="J74" s="2"/>
      <c r="K74" s="2">
        <f t="shared" ref="K74:K109" si="3">SUM(F74:J74)</f>
        <v>0</v>
      </c>
      <c r="L74" s="2" t="str">
        <f t="shared" ref="L74:L109" si="4">IF(K74="","",IF(AND(K74&gt;=20,I74&gt;=4),"自動化しやすい（Do中心）",IF(AND(K74&gt;=15,I74&gt;=3),"要検討（条件次第）","人が担う（判断/責任が重い）")))</f>
        <v>人が担う（判断/責任が重い）</v>
      </c>
      <c r="M74" s="24"/>
      <c r="N74" s="2"/>
    </row>
    <row r="75" spans="1:14" x14ac:dyDescent="0.15">
      <c r="A75" s="2">
        <v>66</v>
      </c>
      <c r="B75" s="2" t="s">
        <v>79</v>
      </c>
      <c r="C75" s="2">
        <f>'STEP1_業務棚卸（設備点検）'!B76</f>
        <v>0</v>
      </c>
      <c r="D75" s="2">
        <f>'STEP1_業務棚卸（設備点検）'!D76</f>
        <v>0</v>
      </c>
      <c r="E75" s="2">
        <f>'STEP1_業務棚卸（設備点検）'!E76</f>
        <v>0</v>
      </c>
      <c r="F75" s="2"/>
      <c r="G75" s="2"/>
      <c r="H75" s="2"/>
      <c r="I75" s="2"/>
      <c r="J75" s="2"/>
      <c r="K75" s="2">
        <f t="shared" si="3"/>
        <v>0</v>
      </c>
      <c r="L75" s="2" t="str">
        <f t="shared" si="4"/>
        <v>人が担う（判断/責任が重い）</v>
      </c>
      <c r="M75" s="24"/>
      <c r="N75" s="2"/>
    </row>
    <row r="76" spans="1:14" x14ac:dyDescent="0.15">
      <c r="A76" s="2">
        <v>67</v>
      </c>
      <c r="B76" s="2" t="s">
        <v>79</v>
      </c>
      <c r="C76" s="2">
        <f>'STEP1_業務棚卸（設備点検）'!B77</f>
        <v>0</v>
      </c>
      <c r="D76" s="2">
        <f>'STEP1_業務棚卸（設備点検）'!D77</f>
        <v>0</v>
      </c>
      <c r="E76" s="2">
        <f>'STEP1_業務棚卸（設備点検）'!E77</f>
        <v>0</v>
      </c>
      <c r="F76" s="2"/>
      <c r="G76" s="2"/>
      <c r="H76" s="2"/>
      <c r="I76" s="2"/>
      <c r="J76" s="2"/>
      <c r="K76" s="2">
        <f t="shared" si="3"/>
        <v>0</v>
      </c>
      <c r="L76" s="2" t="str">
        <f t="shared" si="4"/>
        <v>人が担う（判断/責任が重い）</v>
      </c>
      <c r="M76" s="24"/>
      <c r="N76" s="2"/>
    </row>
    <row r="77" spans="1:14" x14ac:dyDescent="0.15">
      <c r="A77" s="2">
        <v>68</v>
      </c>
      <c r="B77" s="2" t="s">
        <v>79</v>
      </c>
      <c r="C77" s="2">
        <f>'STEP1_業務棚卸（設備点検）'!B78</f>
        <v>0</v>
      </c>
      <c r="D77" s="2">
        <f>'STEP1_業務棚卸（設備点検）'!D78</f>
        <v>0</v>
      </c>
      <c r="E77" s="2">
        <f>'STEP1_業務棚卸（設備点検）'!E78</f>
        <v>0</v>
      </c>
      <c r="F77" s="2"/>
      <c r="G77" s="2"/>
      <c r="H77" s="2"/>
      <c r="I77" s="2"/>
      <c r="J77" s="2"/>
      <c r="K77" s="2">
        <f t="shared" si="3"/>
        <v>0</v>
      </c>
      <c r="L77" s="2" t="str">
        <f t="shared" si="4"/>
        <v>人が担う（判断/責任が重い）</v>
      </c>
      <c r="M77" s="24"/>
      <c r="N77" s="2"/>
    </row>
    <row r="78" spans="1:14" x14ac:dyDescent="0.15">
      <c r="A78" s="2">
        <v>69</v>
      </c>
      <c r="B78" s="2" t="s">
        <v>79</v>
      </c>
      <c r="C78" s="2">
        <f>'STEP1_業務棚卸（設備点検）'!B79</f>
        <v>0</v>
      </c>
      <c r="D78" s="2">
        <f>'STEP1_業務棚卸（設備点検）'!D79</f>
        <v>0</v>
      </c>
      <c r="E78" s="2">
        <f>'STEP1_業務棚卸（設備点検）'!E79</f>
        <v>0</v>
      </c>
      <c r="F78" s="2"/>
      <c r="G78" s="2"/>
      <c r="H78" s="2"/>
      <c r="I78" s="2"/>
      <c r="J78" s="2"/>
      <c r="K78" s="2">
        <f t="shared" si="3"/>
        <v>0</v>
      </c>
      <c r="L78" s="2" t="str">
        <f t="shared" si="4"/>
        <v>人が担う（判断/責任が重い）</v>
      </c>
      <c r="M78" s="24"/>
      <c r="N78" s="2"/>
    </row>
    <row r="79" spans="1:14" x14ac:dyDescent="0.15">
      <c r="A79" s="2">
        <v>70</v>
      </c>
      <c r="B79" s="2" t="s">
        <v>79</v>
      </c>
      <c r="C79" s="2">
        <f>'STEP1_業務棚卸（設備点検）'!B80</f>
        <v>0</v>
      </c>
      <c r="D79" s="2">
        <f>'STEP1_業務棚卸（設備点検）'!D80</f>
        <v>0</v>
      </c>
      <c r="E79" s="2">
        <f>'STEP1_業務棚卸（設備点検）'!E80</f>
        <v>0</v>
      </c>
      <c r="F79" s="2"/>
      <c r="G79" s="2"/>
      <c r="H79" s="2"/>
      <c r="I79" s="2"/>
      <c r="J79" s="2"/>
      <c r="K79" s="2">
        <f t="shared" si="3"/>
        <v>0</v>
      </c>
      <c r="L79" s="2" t="str">
        <f t="shared" si="4"/>
        <v>人が担う（判断/責任が重い）</v>
      </c>
      <c r="M79" s="24"/>
      <c r="N79" s="2"/>
    </row>
    <row r="80" spans="1:14" x14ac:dyDescent="0.15">
      <c r="A80" s="2">
        <v>71</v>
      </c>
      <c r="B80" s="2" t="s">
        <v>79</v>
      </c>
      <c r="C80" s="2">
        <f>'STEP1_業務棚卸（設備点検）'!B81</f>
        <v>0</v>
      </c>
      <c r="D80" s="2">
        <f>'STEP1_業務棚卸（設備点検）'!D81</f>
        <v>0</v>
      </c>
      <c r="E80" s="2">
        <f>'STEP1_業務棚卸（設備点検）'!E81</f>
        <v>0</v>
      </c>
      <c r="F80" s="2"/>
      <c r="G80" s="2"/>
      <c r="H80" s="2"/>
      <c r="I80" s="2"/>
      <c r="J80" s="2"/>
      <c r="K80" s="2">
        <f t="shared" si="3"/>
        <v>0</v>
      </c>
      <c r="L80" s="2" t="str">
        <f t="shared" si="4"/>
        <v>人が担う（判断/責任が重い）</v>
      </c>
      <c r="M80" s="24"/>
      <c r="N80" s="2"/>
    </row>
    <row r="81" spans="1:14" x14ac:dyDescent="0.15">
      <c r="A81" s="2">
        <v>72</v>
      </c>
      <c r="B81" s="2" t="s">
        <v>79</v>
      </c>
      <c r="C81" s="2">
        <f>'STEP1_業務棚卸（設備点検）'!B82</f>
        <v>0</v>
      </c>
      <c r="D81" s="2">
        <f>'STEP1_業務棚卸（設備点検）'!D82</f>
        <v>0</v>
      </c>
      <c r="E81" s="2">
        <f>'STEP1_業務棚卸（設備点検）'!E82</f>
        <v>0</v>
      </c>
      <c r="F81" s="2"/>
      <c r="G81" s="2"/>
      <c r="H81" s="2"/>
      <c r="I81" s="2"/>
      <c r="J81" s="2"/>
      <c r="K81" s="2">
        <f t="shared" si="3"/>
        <v>0</v>
      </c>
      <c r="L81" s="2" t="str">
        <f t="shared" si="4"/>
        <v>人が担う（判断/責任が重い）</v>
      </c>
      <c r="M81" s="24"/>
      <c r="N81" s="2"/>
    </row>
    <row r="82" spans="1:14" x14ac:dyDescent="0.15">
      <c r="A82" s="2">
        <v>73</v>
      </c>
      <c r="B82" s="2" t="s">
        <v>79</v>
      </c>
      <c r="C82" s="2">
        <f>'STEP1_業務棚卸（設備点検）'!B83</f>
        <v>0</v>
      </c>
      <c r="D82" s="2">
        <f>'STEP1_業務棚卸（設備点検）'!D83</f>
        <v>0</v>
      </c>
      <c r="E82" s="2">
        <f>'STEP1_業務棚卸（設備点検）'!E83</f>
        <v>0</v>
      </c>
      <c r="F82" s="2"/>
      <c r="G82" s="2"/>
      <c r="H82" s="2"/>
      <c r="I82" s="2"/>
      <c r="J82" s="2"/>
      <c r="K82" s="2">
        <f t="shared" si="3"/>
        <v>0</v>
      </c>
      <c r="L82" s="2" t="str">
        <f t="shared" si="4"/>
        <v>人が担う（判断/責任が重い）</v>
      </c>
      <c r="M82" s="24"/>
      <c r="N82" s="2"/>
    </row>
    <row r="83" spans="1:14" x14ac:dyDescent="0.15">
      <c r="A83" s="2">
        <v>74</v>
      </c>
      <c r="B83" s="2" t="s">
        <v>79</v>
      </c>
      <c r="C83" s="2">
        <f>'STEP1_業務棚卸（設備点検）'!B84</f>
        <v>0</v>
      </c>
      <c r="D83" s="2">
        <f>'STEP1_業務棚卸（設備点検）'!D84</f>
        <v>0</v>
      </c>
      <c r="E83" s="2">
        <f>'STEP1_業務棚卸（設備点検）'!E84</f>
        <v>0</v>
      </c>
      <c r="F83" s="2"/>
      <c r="G83" s="2"/>
      <c r="H83" s="2"/>
      <c r="I83" s="2"/>
      <c r="J83" s="2"/>
      <c r="K83" s="2">
        <f t="shared" si="3"/>
        <v>0</v>
      </c>
      <c r="L83" s="2" t="str">
        <f t="shared" si="4"/>
        <v>人が担う（判断/責任が重い）</v>
      </c>
      <c r="M83" s="24"/>
      <c r="N83" s="2"/>
    </row>
    <row r="84" spans="1:14" x14ac:dyDescent="0.15">
      <c r="A84" s="2">
        <v>75</v>
      </c>
      <c r="B84" s="2" t="s">
        <v>79</v>
      </c>
      <c r="C84" s="2">
        <f>'STEP1_業務棚卸（設備点検）'!B85</f>
        <v>0</v>
      </c>
      <c r="D84" s="2">
        <f>'STEP1_業務棚卸（設備点検）'!D85</f>
        <v>0</v>
      </c>
      <c r="E84" s="2">
        <f>'STEP1_業務棚卸（設備点検）'!E85</f>
        <v>0</v>
      </c>
      <c r="F84" s="2"/>
      <c r="G84" s="2"/>
      <c r="H84" s="2"/>
      <c r="I84" s="2"/>
      <c r="J84" s="2"/>
      <c r="K84" s="2">
        <f t="shared" si="3"/>
        <v>0</v>
      </c>
      <c r="L84" s="2" t="str">
        <f t="shared" si="4"/>
        <v>人が担う（判断/責任が重い）</v>
      </c>
      <c r="M84" s="24"/>
      <c r="N84" s="2"/>
    </row>
    <row r="85" spans="1:14" x14ac:dyDescent="0.15">
      <c r="A85" s="2">
        <v>76</v>
      </c>
      <c r="B85" s="2" t="s">
        <v>79</v>
      </c>
      <c r="C85" s="2">
        <f>'STEP1_業務棚卸（設備点検）'!B86</f>
        <v>0</v>
      </c>
      <c r="D85" s="2">
        <f>'STEP1_業務棚卸（設備点検）'!D86</f>
        <v>0</v>
      </c>
      <c r="E85" s="2">
        <f>'STEP1_業務棚卸（設備点検）'!E86</f>
        <v>0</v>
      </c>
      <c r="F85" s="2"/>
      <c r="G85" s="2"/>
      <c r="H85" s="2"/>
      <c r="I85" s="2"/>
      <c r="J85" s="2"/>
      <c r="K85" s="2">
        <f t="shared" si="3"/>
        <v>0</v>
      </c>
      <c r="L85" s="2" t="str">
        <f t="shared" si="4"/>
        <v>人が担う（判断/責任が重い）</v>
      </c>
      <c r="M85" s="24"/>
      <c r="N85" s="2"/>
    </row>
    <row r="86" spans="1:14" x14ac:dyDescent="0.15">
      <c r="A86" s="2">
        <v>77</v>
      </c>
      <c r="B86" s="2" t="s">
        <v>79</v>
      </c>
      <c r="C86" s="2">
        <f>'STEP1_業務棚卸（設備点検）'!B87</f>
        <v>0</v>
      </c>
      <c r="D86" s="2">
        <f>'STEP1_業務棚卸（設備点検）'!D87</f>
        <v>0</v>
      </c>
      <c r="E86" s="2">
        <f>'STEP1_業務棚卸（設備点検）'!E87</f>
        <v>0</v>
      </c>
      <c r="F86" s="2"/>
      <c r="G86" s="2"/>
      <c r="H86" s="2"/>
      <c r="I86" s="2"/>
      <c r="J86" s="2"/>
      <c r="K86" s="2">
        <f t="shared" si="3"/>
        <v>0</v>
      </c>
      <c r="L86" s="2" t="str">
        <f t="shared" si="4"/>
        <v>人が担う（判断/責任が重い）</v>
      </c>
      <c r="M86" s="24"/>
      <c r="N86" s="2"/>
    </row>
    <row r="87" spans="1:14" x14ac:dyDescent="0.15">
      <c r="A87" s="2">
        <v>78</v>
      </c>
      <c r="B87" s="2" t="s">
        <v>79</v>
      </c>
      <c r="C87" s="2">
        <f>'STEP1_業務棚卸（設備点検）'!B88</f>
        <v>0</v>
      </c>
      <c r="D87" s="2">
        <f>'STEP1_業務棚卸（設備点検）'!D88</f>
        <v>0</v>
      </c>
      <c r="E87" s="2">
        <f>'STEP1_業務棚卸（設備点検）'!E88</f>
        <v>0</v>
      </c>
      <c r="F87" s="2"/>
      <c r="G87" s="2"/>
      <c r="H87" s="2"/>
      <c r="I87" s="2"/>
      <c r="J87" s="2"/>
      <c r="K87" s="2">
        <f t="shared" si="3"/>
        <v>0</v>
      </c>
      <c r="L87" s="2" t="str">
        <f t="shared" si="4"/>
        <v>人が担う（判断/責任が重い）</v>
      </c>
      <c r="M87" s="24"/>
      <c r="N87" s="2"/>
    </row>
    <row r="88" spans="1:14" x14ac:dyDescent="0.15">
      <c r="A88" s="2">
        <v>79</v>
      </c>
      <c r="B88" s="2" t="s">
        <v>79</v>
      </c>
      <c r="C88" s="2">
        <f>'STEP1_業務棚卸（設備点検）'!B89</f>
        <v>0</v>
      </c>
      <c r="D88" s="2">
        <f>'STEP1_業務棚卸（設備点検）'!D89</f>
        <v>0</v>
      </c>
      <c r="E88" s="2">
        <f>'STEP1_業務棚卸（設備点検）'!E89</f>
        <v>0</v>
      </c>
      <c r="F88" s="2"/>
      <c r="G88" s="2"/>
      <c r="H88" s="2"/>
      <c r="I88" s="2"/>
      <c r="J88" s="2"/>
      <c r="K88" s="2">
        <f t="shared" si="3"/>
        <v>0</v>
      </c>
      <c r="L88" s="2" t="str">
        <f t="shared" si="4"/>
        <v>人が担う（判断/責任が重い）</v>
      </c>
      <c r="M88" s="24"/>
      <c r="N88" s="2"/>
    </row>
    <row r="89" spans="1:14" x14ac:dyDescent="0.15">
      <c r="A89" s="2">
        <v>80</v>
      </c>
      <c r="B89" s="2" t="s">
        <v>79</v>
      </c>
      <c r="C89" s="2">
        <f>'STEP1_業務棚卸（設備点検）'!B90</f>
        <v>0</v>
      </c>
      <c r="D89" s="2">
        <f>'STEP1_業務棚卸（設備点検）'!D90</f>
        <v>0</v>
      </c>
      <c r="E89" s="2">
        <f>'STEP1_業務棚卸（設備点検）'!E90</f>
        <v>0</v>
      </c>
      <c r="F89" s="2"/>
      <c r="G89" s="2"/>
      <c r="H89" s="2"/>
      <c r="I89" s="2"/>
      <c r="J89" s="2"/>
      <c r="K89" s="2">
        <f t="shared" si="3"/>
        <v>0</v>
      </c>
      <c r="L89" s="2" t="str">
        <f t="shared" si="4"/>
        <v>人が担う（判断/責任が重い）</v>
      </c>
      <c r="M89" s="24"/>
      <c r="N89" s="2"/>
    </row>
    <row r="90" spans="1:14" x14ac:dyDescent="0.15">
      <c r="A90" s="2">
        <v>81</v>
      </c>
      <c r="B90" s="2" t="s">
        <v>79</v>
      </c>
      <c r="C90" s="2">
        <f>'STEP1_業務棚卸（設備点検）'!B91</f>
        <v>0</v>
      </c>
      <c r="D90" s="2">
        <f>'STEP1_業務棚卸（設備点検）'!D91</f>
        <v>0</v>
      </c>
      <c r="E90" s="2">
        <f>'STEP1_業務棚卸（設備点検）'!E91</f>
        <v>0</v>
      </c>
      <c r="F90" s="2"/>
      <c r="G90" s="2"/>
      <c r="H90" s="2"/>
      <c r="I90" s="2"/>
      <c r="J90" s="2"/>
      <c r="K90" s="2">
        <f t="shared" si="3"/>
        <v>0</v>
      </c>
      <c r="L90" s="2" t="str">
        <f t="shared" si="4"/>
        <v>人が担う（判断/責任が重い）</v>
      </c>
      <c r="M90" s="24"/>
      <c r="N90" s="2"/>
    </row>
    <row r="91" spans="1:14" x14ac:dyDescent="0.15">
      <c r="A91" s="2">
        <v>82</v>
      </c>
      <c r="B91" s="2" t="s">
        <v>79</v>
      </c>
      <c r="C91" s="2">
        <f>'STEP1_業務棚卸（設備点検）'!B92</f>
        <v>0</v>
      </c>
      <c r="D91" s="2">
        <f>'STEP1_業務棚卸（設備点検）'!D92</f>
        <v>0</v>
      </c>
      <c r="E91" s="2">
        <f>'STEP1_業務棚卸（設備点検）'!E92</f>
        <v>0</v>
      </c>
      <c r="F91" s="2"/>
      <c r="G91" s="2"/>
      <c r="H91" s="2"/>
      <c r="I91" s="2"/>
      <c r="J91" s="2"/>
      <c r="K91" s="2">
        <f t="shared" si="3"/>
        <v>0</v>
      </c>
      <c r="L91" s="2" t="str">
        <f t="shared" si="4"/>
        <v>人が担う（判断/責任が重い）</v>
      </c>
      <c r="M91" s="24"/>
      <c r="N91" s="2"/>
    </row>
    <row r="92" spans="1:14" x14ac:dyDescent="0.15">
      <c r="A92" s="2">
        <v>83</v>
      </c>
      <c r="B92" s="2" t="s">
        <v>79</v>
      </c>
      <c r="C92" s="2">
        <f>'STEP1_業務棚卸（設備点検）'!B93</f>
        <v>0</v>
      </c>
      <c r="D92" s="2">
        <f>'STEP1_業務棚卸（設備点検）'!D93</f>
        <v>0</v>
      </c>
      <c r="E92" s="2">
        <f>'STEP1_業務棚卸（設備点検）'!E93</f>
        <v>0</v>
      </c>
      <c r="F92" s="2"/>
      <c r="G92" s="2"/>
      <c r="H92" s="2"/>
      <c r="I92" s="2"/>
      <c r="J92" s="2"/>
      <c r="K92" s="2">
        <f t="shared" si="3"/>
        <v>0</v>
      </c>
      <c r="L92" s="2" t="str">
        <f t="shared" si="4"/>
        <v>人が担う（判断/責任が重い）</v>
      </c>
      <c r="M92" s="24"/>
      <c r="N92" s="2"/>
    </row>
    <row r="93" spans="1:14" x14ac:dyDescent="0.15">
      <c r="A93" s="2">
        <v>84</v>
      </c>
      <c r="B93" s="2" t="s">
        <v>79</v>
      </c>
      <c r="C93" s="2">
        <f>'STEP1_業務棚卸（設備点検）'!B94</f>
        <v>0</v>
      </c>
      <c r="D93" s="2">
        <f>'STEP1_業務棚卸（設備点検）'!D94</f>
        <v>0</v>
      </c>
      <c r="E93" s="2">
        <f>'STEP1_業務棚卸（設備点検）'!E94</f>
        <v>0</v>
      </c>
      <c r="F93" s="2"/>
      <c r="G93" s="2"/>
      <c r="H93" s="2"/>
      <c r="I93" s="2"/>
      <c r="J93" s="2"/>
      <c r="K93" s="2">
        <f t="shared" si="3"/>
        <v>0</v>
      </c>
      <c r="L93" s="2" t="str">
        <f t="shared" si="4"/>
        <v>人が担う（判断/責任が重い）</v>
      </c>
      <c r="M93" s="24"/>
      <c r="N93" s="2"/>
    </row>
    <row r="94" spans="1:14" x14ac:dyDescent="0.15">
      <c r="A94" s="2">
        <v>85</v>
      </c>
      <c r="B94" s="2" t="s">
        <v>79</v>
      </c>
      <c r="C94" s="2">
        <f>'STEP1_業務棚卸（設備点検）'!B95</f>
        <v>0</v>
      </c>
      <c r="D94" s="2">
        <f>'STEP1_業務棚卸（設備点検）'!D95</f>
        <v>0</v>
      </c>
      <c r="E94" s="2">
        <f>'STEP1_業務棚卸（設備点検）'!E95</f>
        <v>0</v>
      </c>
      <c r="F94" s="2"/>
      <c r="G94" s="2"/>
      <c r="H94" s="2"/>
      <c r="I94" s="2"/>
      <c r="J94" s="2"/>
      <c r="K94" s="2">
        <f t="shared" si="3"/>
        <v>0</v>
      </c>
      <c r="L94" s="2" t="str">
        <f t="shared" si="4"/>
        <v>人が担う（判断/責任が重い）</v>
      </c>
      <c r="M94" s="24"/>
      <c r="N94" s="2"/>
    </row>
    <row r="95" spans="1:14" x14ac:dyDescent="0.15">
      <c r="A95" s="2">
        <v>86</v>
      </c>
      <c r="B95" s="2" t="s">
        <v>79</v>
      </c>
      <c r="C95" s="2">
        <f>'STEP1_業務棚卸（設備点検）'!B96</f>
        <v>0</v>
      </c>
      <c r="D95" s="2">
        <f>'STEP1_業務棚卸（設備点検）'!D96</f>
        <v>0</v>
      </c>
      <c r="E95" s="2">
        <f>'STEP1_業務棚卸（設備点検）'!E96</f>
        <v>0</v>
      </c>
      <c r="F95" s="2"/>
      <c r="G95" s="2"/>
      <c r="H95" s="2"/>
      <c r="I95" s="2"/>
      <c r="J95" s="2"/>
      <c r="K95" s="2">
        <f t="shared" si="3"/>
        <v>0</v>
      </c>
      <c r="L95" s="2" t="str">
        <f t="shared" si="4"/>
        <v>人が担う（判断/責任が重い）</v>
      </c>
      <c r="M95" s="24"/>
      <c r="N95" s="2"/>
    </row>
    <row r="96" spans="1:14" x14ac:dyDescent="0.15">
      <c r="A96" s="2">
        <v>87</v>
      </c>
      <c r="B96" s="2" t="s">
        <v>79</v>
      </c>
      <c r="C96" s="2">
        <f>'STEP1_業務棚卸（設備点検）'!B97</f>
        <v>0</v>
      </c>
      <c r="D96" s="2">
        <f>'STEP1_業務棚卸（設備点検）'!D97</f>
        <v>0</v>
      </c>
      <c r="E96" s="2">
        <f>'STEP1_業務棚卸（設備点検）'!E97</f>
        <v>0</v>
      </c>
      <c r="F96" s="2"/>
      <c r="G96" s="2"/>
      <c r="H96" s="2"/>
      <c r="I96" s="2"/>
      <c r="J96" s="2"/>
      <c r="K96" s="2">
        <f t="shared" si="3"/>
        <v>0</v>
      </c>
      <c r="L96" s="2" t="str">
        <f t="shared" si="4"/>
        <v>人が担う（判断/責任が重い）</v>
      </c>
      <c r="M96" s="24"/>
      <c r="N96" s="2"/>
    </row>
    <row r="97" spans="1:14" x14ac:dyDescent="0.15">
      <c r="A97" s="2">
        <v>88</v>
      </c>
      <c r="B97" s="2" t="s">
        <v>79</v>
      </c>
      <c r="C97" s="2">
        <f>'STEP1_業務棚卸（設備点検）'!B98</f>
        <v>0</v>
      </c>
      <c r="D97" s="2">
        <f>'STEP1_業務棚卸（設備点検）'!D98</f>
        <v>0</v>
      </c>
      <c r="E97" s="2">
        <f>'STEP1_業務棚卸（設備点検）'!E98</f>
        <v>0</v>
      </c>
      <c r="F97" s="2"/>
      <c r="G97" s="2"/>
      <c r="H97" s="2"/>
      <c r="I97" s="2"/>
      <c r="J97" s="2"/>
      <c r="K97" s="2">
        <f t="shared" si="3"/>
        <v>0</v>
      </c>
      <c r="L97" s="2" t="str">
        <f t="shared" si="4"/>
        <v>人が担う（判断/責任が重い）</v>
      </c>
      <c r="M97" s="24"/>
      <c r="N97" s="2"/>
    </row>
    <row r="98" spans="1:14" x14ac:dyDescent="0.15">
      <c r="A98" s="2">
        <v>89</v>
      </c>
      <c r="B98" s="2" t="s">
        <v>79</v>
      </c>
      <c r="C98" s="2">
        <f>'STEP1_業務棚卸（設備点検）'!B99</f>
        <v>0</v>
      </c>
      <c r="D98" s="2">
        <f>'STEP1_業務棚卸（設備点検）'!D99</f>
        <v>0</v>
      </c>
      <c r="E98" s="2">
        <f>'STEP1_業務棚卸（設備点検）'!E99</f>
        <v>0</v>
      </c>
      <c r="F98" s="2"/>
      <c r="G98" s="2"/>
      <c r="H98" s="2"/>
      <c r="I98" s="2"/>
      <c r="J98" s="2"/>
      <c r="K98" s="2">
        <f t="shared" si="3"/>
        <v>0</v>
      </c>
      <c r="L98" s="2" t="str">
        <f t="shared" si="4"/>
        <v>人が担う（判断/責任が重い）</v>
      </c>
      <c r="M98" s="24"/>
      <c r="N98" s="2"/>
    </row>
    <row r="99" spans="1:14" x14ac:dyDescent="0.15">
      <c r="A99" s="2">
        <v>90</v>
      </c>
      <c r="B99" s="2" t="s">
        <v>79</v>
      </c>
      <c r="C99" s="2">
        <f>'STEP1_業務棚卸（設備点検）'!B100</f>
        <v>0</v>
      </c>
      <c r="D99" s="2">
        <f>'STEP1_業務棚卸（設備点検）'!D100</f>
        <v>0</v>
      </c>
      <c r="E99" s="2">
        <f>'STEP1_業務棚卸（設備点検）'!E100</f>
        <v>0</v>
      </c>
      <c r="F99" s="2"/>
      <c r="G99" s="2"/>
      <c r="H99" s="2"/>
      <c r="I99" s="2"/>
      <c r="J99" s="2"/>
      <c r="K99" s="2">
        <f t="shared" si="3"/>
        <v>0</v>
      </c>
      <c r="L99" s="2" t="str">
        <f t="shared" si="4"/>
        <v>人が担う（判断/責任が重い）</v>
      </c>
      <c r="M99" s="24"/>
      <c r="N99" s="2"/>
    </row>
    <row r="100" spans="1:14" x14ac:dyDescent="0.15">
      <c r="A100" s="2">
        <v>91</v>
      </c>
      <c r="B100" s="2" t="s">
        <v>79</v>
      </c>
      <c r="C100" s="2">
        <f>'STEP1_業務棚卸（設備点検）'!B101</f>
        <v>0</v>
      </c>
      <c r="D100" s="2">
        <f>'STEP1_業務棚卸（設備点検）'!D101</f>
        <v>0</v>
      </c>
      <c r="E100" s="2">
        <f>'STEP1_業務棚卸（設備点検）'!E101</f>
        <v>0</v>
      </c>
      <c r="F100" s="2"/>
      <c r="G100" s="2"/>
      <c r="H100" s="2"/>
      <c r="I100" s="2"/>
      <c r="J100" s="2"/>
      <c r="K100" s="2">
        <f t="shared" si="3"/>
        <v>0</v>
      </c>
      <c r="L100" s="2" t="str">
        <f t="shared" si="4"/>
        <v>人が担う（判断/責任が重い）</v>
      </c>
      <c r="M100" s="24"/>
      <c r="N100" s="2"/>
    </row>
    <row r="101" spans="1:14" x14ac:dyDescent="0.15">
      <c r="A101" s="2">
        <v>92</v>
      </c>
      <c r="B101" s="2" t="s">
        <v>79</v>
      </c>
      <c r="C101" s="2">
        <f>'STEP1_業務棚卸（設備点検）'!B102</f>
        <v>0</v>
      </c>
      <c r="D101" s="2">
        <f>'STEP1_業務棚卸（設備点検）'!D102</f>
        <v>0</v>
      </c>
      <c r="E101" s="2">
        <f>'STEP1_業務棚卸（設備点検）'!E102</f>
        <v>0</v>
      </c>
      <c r="F101" s="2"/>
      <c r="G101" s="2"/>
      <c r="H101" s="2"/>
      <c r="I101" s="2"/>
      <c r="J101" s="2"/>
      <c r="K101" s="2">
        <f t="shared" si="3"/>
        <v>0</v>
      </c>
      <c r="L101" s="2" t="str">
        <f t="shared" si="4"/>
        <v>人が担う（判断/責任が重い）</v>
      </c>
      <c r="M101" s="24"/>
      <c r="N101" s="2"/>
    </row>
    <row r="102" spans="1:14" x14ac:dyDescent="0.15">
      <c r="A102" s="2">
        <v>93</v>
      </c>
      <c r="B102" s="2" t="s">
        <v>79</v>
      </c>
      <c r="C102" s="2">
        <f>'STEP1_業務棚卸（設備点検）'!B103</f>
        <v>0</v>
      </c>
      <c r="D102" s="2">
        <f>'STEP1_業務棚卸（設備点検）'!D103</f>
        <v>0</v>
      </c>
      <c r="E102" s="2">
        <f>'STEP1_業務棚卸（設備点検）'!E103</f>
        <v>0</v>
      </c>
      <c r="F102" s="2"/>
      <c r="G102" s="2"/>
      <c r="H102" s="2"/>
      <c r="I102" s="2"/>
      <c r="J102" s="2"/>
      <c r="K102" s="2">
        <f t="shared" si="3"/>
        <v>0</v>
      </c>
      <c r="L102" s="2" t="str">
        <f t="shared" si="4"/>
        <v>人が担う（判断/責任が重い）</v>
      </c>
      <c r="M102" s="24"/>
      <c r="N102" s="2"/>
    </row>
    <row r="103" spans="1:14" x14ac:dyDescent="0.15">
      <c r="A103" s="2">
        <v>94</v>
      </c>
      <c r="B103" s="2" t="s">
        <v>79</v>
      </c>
      <c r="C103" s="2">
        <f>'STEP1_業務棚卸（設備点検）'!B104</f>
        <v>0</v>
      </c>
      <c r="D103" s="2">
        <f>'STEP1_業務棚卸（設備点検）'!D104</f>
        <v>0</v>
      </c>
      <c r="E103" s="2">
        <f>'STEP1_業務棚卸（設備点検）'!E104</f>
        <v>0</v>
      </c>
      <c r="F103" s="2"/>
      <c r="G103" s="2"/>
      <c r="H103" s="2"/>
      <c r="I103" s="2"/>
      <c r="J103" s="2"/>
      <c r="K103" s="2">
        <f t="shared" si="3"/>
        <v>0</v>
      </c>
      <c r="L103" s="2" t="str">
        <f t="shared" si="4"/>
        <v>人が担う（判断/責任が重い）</v>
      </c>
      <c r="M103" s="24"/>
      <c r="N103" s="2"/>
    </row>
    <row r="104" spans="1:14" x14ac:dyDescent="0.15">
      <c r="A104" s="2">
        <v>95</v>
      </c>
      <c r="B104" s="2" t="s">
        <v>79</v>
      </c>
      <c r="C104" s="2">
        <f>'STEP1_業務棚卸（設備点検）'!B105</f>
        <v>0</v>
      </c>
      <c r="D104" s="2">
        <f>'STEP1_業務棚卸（設備点検）'!D105</f>
        <v>0</v>
      </c>
      <c r="E104" s="2">
        <f>'STEP1_業務棚卸（設備点検）'!E105</f>
        <v>0</v>
      </c>
      <c r="F104" s="2"/>
      <c r="G104" s="2"/>
      <c r="H104" s="2"/>
      <c r="I104" s="2"/>
      <c r="J104" s="2"/>
      <c r="K104" s="2">
        <f t="shared" si="3"/>
        <v>0</v>
      </c>
      <c r="L104" s="2" t="str">
        <f t="shared" si="4"/>
        <v>人が担う（判断/責任が重い）</v>
      </c>
      <c r="M104" s="24"/>
      <c r="N104" s="2"/>
    </row>
    <row r="105" spans="1:14" x14ac:dyDescent="0.15">
      <c r="A105" s="2">
        <v>96</v>
      </c>
      <c r="B105" s="2" t="s">
        <v>79</v>
      </c>
      <c r="C105" s="2">
        <f>'STEP1_業務棚卸（設備点検）'!B106</f>
        <v>0</v>
      </c>
      <c r="D105" s="2">
        <f>'STEP1_業務棚卸（設備点検）'!D106</f>
        <v>0</v>
      </c>
      <c r="E105" s="2">
        <f>'STEP1_業務棚卸（設備点検）'!E106</f>
        <v>0</v>
      </c>
      <c r="F105" s="2"/>
      <c r="G105" s="2"/>
      <c r="H105" s="2"/>
      <c r="I105" s="2"/>
      <c r="J105" s="2"/>
      <c r="K105" s="2">
        <f t="shared" si="3"/>
        <v>0</v>
      </c>
      <c r="L105" s="2" t="str">
        <f t="shared" si="4"/>
        <v>人が担う（判断/責任が重い）</v>
      </c>
      <c r="M105" s="24"/>
      <c r="N105" s="2"/>
    </row>
    <row r="106" spans="1:14" x14ac:dyDescent="0.15">
      <c r="A106" s="2">
        <v>97</v>
      </c>
      <c r="B106" s="2" t="s">
        <v>79</v>
      </c>
      <c r="C106" s="2">
        <f>'STEP1_業務棚卸（設備点検）'!B107</f>
        <v>0</v>
      </c>
      <c r="D106" s="2">
        <f>'STEP1_業務棚卸（設備点検）'!D107</f>
        <v>0</v>
      </c>
      <c r="E106" s="2">
        <f>'STEP1_業務棚卸（設備点検）'!E107</f>
        <v>0</v>
      </c>
      <c r="F106" s="2"/>
      <c r="G106" s="2"/>
      <c r="H106" s="2"/>
      <c r="I106" s="2"/>
      <c r="J106" s="2"/>
      <c r="K106" s="2">
        <f t="shared" si="3"/>
        <v>0</v>
      </c>
      <c r="L106" s="2" t="str">
        <f t="shared" si="4"/>
        <v>人が担う（判断/責任が重い）</v>
      </c>
      <c r="M106" s="24"/>
      <c r="N106" s="2"/>
    </row>
    <row r="107" spans="1:14" x14ac:dyDescent="0.15">
      <c r="A107" s="2">
        <v>98</v>
      </c>
      <c r="B107" s="2" t="s">
        <v>79</v>
      </c>
      <c r="C107" s="2">
        <f>'STEP1_業務棚卸（設備点検）'!B108</f>
        <v>0</v>
      </c>
      <c r="D107" s="2">
        <f>'STEP1_業務棚卸（設備点検）'!D108</f>
        <v>0</v>
      </c>
      <c r="E107" s="2">
        <f>'STEP1_業務棚卸（設備点検）'!E108</f>
        <v>0</v>
      </c>
      <c r="F107" s="2"/>
      <c r="G107" s="2"/>
      <c r="H107" s="2"/>
      <c r="I107" s="2"/>
      <c r="J107" s="2"/>
      <c r="K107" s="2">
        <f t="shared" si="3"/>
        <v>0</v>
      </c>
      <c r="L107" s="2" t="str">
        <f t="shared" si="4"/>
        <v>人が担う（判断/責任が重い）</v>
      </c>
      <c r="M107" s="24"/>
      <c r="N107" s="2"/>
    </row>
    <row r="108" spans="1:14" x14ac:dyDescent="0.15">
      <c r="A108" s="2">
        <v>99</v>
      </c>
      <c r="B108" s="2" t="s">
        <v>79</v>
      </c>
      <c r="C108" s="2">
        <f>'STEP1_業務棚卸（設備点検）'!B109</f>
        <v>0</v>
      </c>
      <c r="D108" s="2">
        <f>'STEP1_業務棚卸（設備点検）'!D109</f>
        <v>0</v>
      </c>
      <c r="E108" s="2">
        <f>'STEP1_業務棚卸（設備点検）'!E109</f>
        <v>0</v>
      </c>
      <c r="F108" s="2"/>
      <c r="G108" s="2"/>
      <c r="H108" s="2"/>
      <c r="I108" s="2"/>
      <c r="J108" s="2"/>
      <c r="K108" s="2">
        <f t="shared" si="3"/>
        <v>0</v>
      </c>
      <c r="L108" s="2" t="str">
        <f t="shared" si="4"/>
        <v>人が担う（判断/責任が重い）</v>
      </c>
      <c r="M108" s="24"/>
      <c r="N108" s="2"/>
    </row>
    <row r="109" spans="1:14" x14ac:dyDescent="0.15">
      <c r="A109" s="2">
        <v>100</v>
      </c>
      <c r="B109" s="2" t="s">
        <v>79</v>
      </c>
      <c r="C109" s="2">
        <f>'STEP1_業務棚卸（設備点検）'!B110</f>
        <v>0</v>
      </c>
      <c r="D109" s="2">
        <f>'STEP1_業務棚卸（設備点検）'!D110</f>
        <v>0</v>
      </c>
      <c r="E109" s="2">
        <f>'STEP1_業務棚卸（設備点検）'!E110</f>
        <v>0</v>
      </c>
      <c r="F109" s="2"/>
      <c r="G109" s="2"/>
      <c r="H109" s="2"/>
      <c r="I109" s="2"/>
      <c r="J109" s="2"/>
      <c r="K109" s="2">
        <f t="shared" si="3"/>
        <v>0</v>
      </c>
      <c r="L109" s="2" t="str">
        <f t="shared" si="4"/>
        <v>人が担う（判断/責任が重い）</v>
      </c>
      <c r="M109" s="24"/>
      <c r="N109" s="2"/>
    </row>
  </sheetData>
  <mergeCells count="2">
    <mergeCell ref="A1:N1"/>
    <mergeCell ref="A3:N3"/>
  </mergeCells>
  <phoneticPr fontId="5"/>
  <conditionalFormatting sqref="K9:K109">
    <cfRule type="colorScale" priority="1">
      <colorScale>
        <cfvo type="num" val="5"/>
        <cfvo type="num" val="15"/>
        <cfvo type="num" val="25"/>
        <color rgb="FFF8696B"/>
        <color rgb="FFFFEB84"/>
        <color rgb="FF63BE7B"/>
      </colorScale>
    </cfRule>
  </conditionalFormatting>
  <dataValidations count="3">
    <dataValidation type="whole" allowBlank="1" sqref="F9:J109" xr:uid="{20A21138-DF18-4392-B608-763871D5001F}">
      <formula1>1</formula1>
      <formula2>5</formula2>
    </dataValidation>
    <dataValidation type="list" allowBlank="1" sqref="L9:L109" xr:uid="{30074F40-4860-4CE7-B7E0-CE06BCABC1F4}">
      <formula1>"自動化しやすい（Do中心）,要検討（条件次第）,人が担う（判断/責任が重い）"</formula1>
    </dataValidation>
    <dataValidation type="list" allowBlank="1" sqref="M9:M109" xr:uid="{94A5B83B-03D9-475F-93F7-4D1F933FAC2A}">
      <formula1>"温度センサ,振動センサ,圧力センサ,電流センサ,音響センサ,表面温度確認（サーモカメラ）,メーター確認（IoTカメラ）,漏れ（油/水）確認（IoTカメラ）,2D+3Dダッシュボード（デジタルツイン）,点検の自動化（ロボット）,記録表のデジタル化（OCR）,遠隔作業支援（スマートグラス）"</formula1>
    </dataValidation>
  </dataValidations>
  <pageMargins left="0.75" right="0.75" top="1" bottom="1" header="0.5" footer="0.5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8" tint="-0.249977111117893"/>
  </sheetPr>
  <dimension ref="A1:N14"/>
  <sheetViews>
    <sheetView workbookViewId="0">
      <selection sqref="A1:N1"/>
    </sheetView>
  </sheetViews>
  <sheetFormatPr defaultRowHeight="13.5" x14ac:dyDescent="0.15"/>
  <cols>
    <col min="1" max="1" width="35.625" customWidth="1"/>
    <col min="2" max="2" width="23.875" customWidth="1"/>
    <col min="3" max="3" width="3.625" customWidth="1"/>
    <col min="4" max="4" width="35.625" customWidth="1"/>
    <col min="5" max="5" width="23.875" customWidth="1"/>
    <col min="6" max="6" width="12.625" customWidth="1"/>
    <col min="7" max="7" width="10" customWidth="1"/>
    <col min="8" max="9" width="14" customWidth="1"/>
    <col min="10" max="10" width="12" customWidth="1"/>
    <col min="11" max="11" width="8" customWidth="1"/>
    <col min="12" max="12" width="26.25" customWidth="1"/>
    <col min="13" max="13" width="24" customWidth="1"/>
    <col min="14" max="14" width="18" customWidth="1"/>
  </cols>
  <sheetData>
    <row r="1" spans="1:14" ht="17.25" customHeight="1" x14ac:dyDescent="0.2">
      <c r="A1" s="34" t="s">
        <v>75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</row>
    <row r="2" spans="1:14" ht="17.25" customHeight="1" x14ac:dyDescent="0.2">
      <c r="A2" s="1"/>
      <c r="D2" s="1"/>
    </row>
    <row r="3" spans="1:14" ht="17.25" customHeight="1" x14ac:dyDescent="0.2">
      <c r="A3" s="1" t="s">
        <v>76</v>
      </c>
      <c r="D3" s="1" t="s">
        <v>77</v>
      </c>
    </row>
    <row r="4" spans="1:14" ht="24.75" customHeight="1" x14ac:dyDescent="0.15">
      <c r="A4" s="7" t="s">
        <v>29</v>
      </c>
      <c r="B4" s="7" t="s">
        <v>30</v>
      </c>
      <c r="D4" s="7" t="s">
        <v>29</v>
      </c>
      <c r="E4" s="7" t="s">
        <v>30</v>
      </c>
    </row>
    <row r="5" spans="1:14" x14ac:dyDescent="0.15">
      <c r="A5" s="2" t="s">
        <v>78</v>
      </c>
      <c r="B5" s="2">
        <f>COUNTA('STEP1_業務棚卸（ルート点検）'!D11:D110)</f>
        <v>0</v>
      </c>
      <c r="D5" s="2" t="s">
        <v>78</v>
      </c>
      <c r="E5" s="2">
        <f>COUNTA('STEP1_業務棚卸（設備点検）'!E11:E110)</f>
        <v>0</v>
      </c>
    </row>
    <row r="6" spans="1:14" x14ac:dyDescent="0.15">
      <c r="A6" s="2" t="s">
        <v>37</v>
      </c>
      <c r="B6" s="16">
        <f>'STEP1_業務棚卸（ルート点検）'!C4</f>
        <v>0</v>
      </c>
      <c r="D6" s="2" t="s">
        <v>37</v>
      </c>
      <c r="E6" s="16">
        <f>'STEP1_業務棚卸（設備点検）'!C4</f>
        <v>0</v>
      </c>
    </row>
    <row r="7" spans="1:14" x14ac:dyDescent="0.15">
      <c r="A7" s="2" t="s">
        <v>38</v>
      </c>
      <c r="B7" s="16">
        <f>'STEP1_業務棚卸（ルート点検）'!C5</f>
        <v>0</v>
      </c>
      <c r="D7" s="2" t="s">
        <v>38</v>
      </c>
      <c r="E7" s="16">
        <f>'STEP1_業務棚卸（設備点検）'!C5</f>
        <v>0</v>
      </c>
    </row>
    <row r="8" spans="1:14" x14ac:dyDescent="0.15">
      <c r="A8" s="2" t="s">
        <v>39</v>
      </c>
      <c r="B8" s="2" t="str">
        <f>'STEP1_業務棚卸（ルート点検）'!C6</f>
        <v/>
      </c>
      <c r="D8" s="2" t="s">
        <v>88</v>
      </c>
      <c r="E8" s="2" t="str">
        <f>'STEP1_業務棚卸（設備点検）'!C6</f>
        <v/>
      </c>
    </row>
    <row r="10" spans="1:14" ht="17.25" customHeight="1" x14ac:dyDescent="0.2">
      <c r="A10" s="1" t="s">
        <v>86</v>
      </c>
      <c r="D10" s="1" t="s">
        <v>87</v>
      </c>
    </row>
    <row r="11" spans="1:14" ht="24.75" customHeight="1" x14ac:dyDescent="0.15">
      <c r="A11" s="7" t="s">
        <v>29</v>
      </c>
      <c r="B11" s="7" t="s">
        <v>30</v>
      </c>
      <c r="D11" s="7" t="s">
        <v>29</v>
      </c>
      <c r="E11" s="7" t="s">
        <v>30</v>
      </c>
    </row>
    <row r="12" spans="1:14" x14ac:dyDescent="0.15">
      <c r="A12" s="2" t="s">
        <v>72</v>
      </c>
      <c r="B12" s="2">
        <f>'STEP2_自動化（ルート点検）'!C4</f>
        <v>0</v>
      </c>
      <c r="D12" s="2" t="s">
        <v>72</v>
      </c>
      <c r="E12" s="2">
        <f>'STEP2_自動化（設備点検）'!C4</f>
        <v>0</v>
      </c>
    </row>
    <row r="13" spans="1:14" x14ac:dyDescent="0.15">
      <c r="A13" s="2" t="s">
        <v>73</v>
      </c>
      <c r="B13" s="2">
        <f>'STEP2_自動化（ルート点検）'!C5</f>
        <v>0</v>
      </c>
      <c r="D13" s="2" t="s">
        <v>73</v>
      </c>
      <c r="E13" s="2">
        <f>'STEP2_自動化（設備点検）'!C5</f>
        <v>0</v>
      </c>
    </row>
    <row r="14" spans="1:14" x14ac:dyDescent="0.15">
      <c r="A14" s="2" t="s">
        <v>74</v>
      </c>
      <c r="B14" s="2">
        <f>'STEP2_自動化（ルート点検）'!C6</f>
        <v>100</v>
      </c>
      <c r="D14" s="2" t="s">
        <v>74</v>
      </c>
      <c r="E14" s="2">
        <f>'STEP2_自動化（設備点検）'!C6</f>
        <v>100</v>
      </c>
    </row>
  </sheetData>
  <mergeCells count="1">
    <mergeCell ref="A1:N1"/>
  </mergeCells>
  <phoneticPr fontId="5"/>
  <pageMargins left="0.75" right="0.75" top="1" bottom="1" header="0.5" footer="0.5"/>
  <pageSetup paperSize="9" orientation="portrait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7</vt:i4>
      </vt:variant>
    </vt:vector>
  </HeadingPairs>
  <TitlesOfParts>
    <vt:vector size="7" baseType="lpstr">
      <vt:lpstr>使い方｜お問い合わせ先</vt:lpstr>
      <vt:lpstr>前提設定 ※必須</vt:lpstr>
      <vt:lpstr>STEP1_業務棚卸（ルート点検）</vt:lpstr>
      <vt:lpstr>STEP1_業務棚卸（設備点検）</vt:lpstr>
      <vt:lpstr>STEP2_自動化（ルート点検）</vt:lpstr>
      <vt:lpstr>STEP2_自動化（設備点検）</vt:lpstr>
      <vt:lpstr>00_サマリ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2026-02-18T05:47:54Z</dcterms:created>
  <dcterms:modified xsi:type="dcterms:W3CDTF">2026-02-18T05:48:35Z</dcterms:modified>
</cp:coreProperties>
</file>